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<sst xmlns="http://schemas.openxmlformats.org/spreadsheetml/2006/main" count="3276" uniqueCount="741">
  <si>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</si>
  <si>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</si>
  <si>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</si>
  <si>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</si>
  <si>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</si>
  <si>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</si>
  <si>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</si>
  <si>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</si>
  <si>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</si>
  <si>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</si>
  <si>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</si>
  <si>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</si>
  <si>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</si>
  <si>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</si>
  <si>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</si>
  <si>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</si>
  <si>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</si>
  <si>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</si>
  <si>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</si>
  <si>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</si>
  <si>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</si>
  <si>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</si>
  <si>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</si>
  <si>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</si>
  <si>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</si>
  <si>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</si>
  <si>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</si>
  <si>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</si>
  <si>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</si>
  <si>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</si>
  <si>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</si>
  <si>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</si>
  <si>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</si>
  <si>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</si>
  <si>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</si>
  <si>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</si>
  <si>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</si>
  <si>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</si>
  <si>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</si>
  <si>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</si>
  <si>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</si>
  <si>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</si>
  <si>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</si>
  <si>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</si>
  <si>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</si>
  <si>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</si>
  <si>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</si>
  <si>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</si>
  <si>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</si>
  <si>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</si>
  <si>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</si>
  <si>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</si>
  <si>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</si>
  <si>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</si>
  <si>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</si>
  <si>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</si>
  <si>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</si>
  <si>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</si>
  <si>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</si>
  <si>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</si>
  <si>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</si>
  <si>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</si>
  <si>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</si>
  <si>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</si>
  <si>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</si>
  <si>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</si>
  <si>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</si>
  <si>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</si>
  <si>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</si>
  <si>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</si>
  <si>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</si>
  <si>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</si>
  <si>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</si>
  <si>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</si>
  <si>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</si>
  <si>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</si>
  <si>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</si>
  <si>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</si>
  <si>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</si>
  <si>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</si>
  <si>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</si>
  <si>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</si>
  <si>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</si>
  <si>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</si>
  <si>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</si>
  <si>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</si>
  <si>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</si>
  <si>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</si>
  <si>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</si>
  <si>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</si>
  <si>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</si>
  <si>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</si>
  <si>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</si>
  <si>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</si>
  <si>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</si>
  <si>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</si>
  <si>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</si>
  <si>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</si>
  <si>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</si>
  <si>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</si>
  <si>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</si>
  <si>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</si>
  <si>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</si>
  <si>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</si>
  <si>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</si>
  <si>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</si>
  <si>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</si>
  <si>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</si>
  <si>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</si>
  <si>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</si>
  <si>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</si>
  <si>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</si>
  <si>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</si>
  <si>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</si>
  <si>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</si>
  <si>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</si>
  <si>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</si>
  <si>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</si>
  <si>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</si>
  <si>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</si>
  <si>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</si>
  <si>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</si>
  <si>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</si>
  <si>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</si>
  <si>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</si>
  <si>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</si>
  <si>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</si>
  <si>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</si>
  <si>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</si>
  <si>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</si>
  <si>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</si>
  <si>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</si>
  <si>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</si>
  <si>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</si>
  <si>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</si>
  <si>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</si>
  <si>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</si>
  <si>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</si>
  <si>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</si>
  <si>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</si>
  <si>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</si>
  <si>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</si>
  <si>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</si>
  <si>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</si>
  <si>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</si>
  <si>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</si>
  <si>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</si>
  <si>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</si>
  <si>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</si>
  <si>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</si>
  <si>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</si>
  <si>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</si>
  <si>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</si>
  <si>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</si>
  <si>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</si>
  <si>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</si>
  <si>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</si>
  <si>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</si>
  <si>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</si>
  <si>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</si>
  <si>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</si>
  <si>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</si>
  <si>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</si>
  <si>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</si>
  <si>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</si>
  <si>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</si>
  <si>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</si>
  <si>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</si>
  <si>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</si>
  <si>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</si>
  <si>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</si>
  <si>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</si>
  <si>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</si>
  <si>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</si>
  <si>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</si>
  <si>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</si>
  <si>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</si>
  <si>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</si>
  <si>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</si>
  <si>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</si>
  <si>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</si>
  <si>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</si>
  <si>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</si>
  <si>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</si>
  <si>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</si>
  <si>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</si>
  <si>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</si>
  <si>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</si>
  <si>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</si>
  <si>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</si>
  <si>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</si>
  <si>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</si>
  <si>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</si>
  <si>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</si>
  <si>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</si>
  <si>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</si>
  <si>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</si>
  <si>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</si>
  <si>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</si>
  <si>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</si>
  <si>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</si>
  <si>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</si>
  <si>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</si>
  <si>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</si>
  <si>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</si>
  <si>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</si>
  <si>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</si>
  <si>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</si>
  <si>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</si>
  <si>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</si>
  <si>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</si>
  <si>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</si>
  <si>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</si>
  <si>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</si>
  <si>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</si>
  <si>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</si>
  <si>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</si>
  <si>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</si>
  <si>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</si>
  <si>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</si>
  <si>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</si>
  <si>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</si>
  <si>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</si>
  <si>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</si>
  <si>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</si>
  <si>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</si>
  <si>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</si>
  <si>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</si>
  <si>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</si>
  <si>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</si>
  <si>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</si>
  <si>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</si>
  <si>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</si>
  <si>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</si>
  <si>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</si>
  <si>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</si>
  <si>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</si>
  <si>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</si>
  <si>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</si>
  <si>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</si>
  <si>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</si>
  <si>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</si>
  <si>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</si>
  <si>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</si>
  <si>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</si>
  <si>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</si>
  <si>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</si>
  <si>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</si>
  <si>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</si>
  <si>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</si>
  <si>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</si>
  <si>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</si>
  <si>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</si>
  <si>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</si>
  <si>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</si>
  <si>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</si>
  <si>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</si>
  <si>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</si>
  <si>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</si>
  <si>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</si>
  <si>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</si>
  <si>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</si>
  <si>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</si>
  <si>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</si>
  <si>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</si>
  <si>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</si>
  <si>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</si>
  <si>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</si>
  <si>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</si>
  <si>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</si>
  <si>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</si>
  <si>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</si>
  <si>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</si>
  <si>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</si>
  <si>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</si>
  <si>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</si>
  <si>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</si>
  <si>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</si>
  <si>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</si>
  <si>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</si>
  <si>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</si>
  <si>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</si>
  <si>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</si>
  <si>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</si>
  <si>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</si>
  <si>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</si>
  <si>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</si>
  <si>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</si>
  <si>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</si>
  <si>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</si>
  <si>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</si>
  <si>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</si>
  <si>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</si>
  <si>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</si>
  <si>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</si>
  <si>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</si>
  <si>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</si>
  <si>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</si>
  <si>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</si>
  <si>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</si>
  <si>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</si>
  <si>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</si>
  <si>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</si>
  <si>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</si>
  <si>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</si>
  <si>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</si>
  <si>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</si>
  <si>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</si>
  <si>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</si>
  <si>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</si>
  <si>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</si>
  <si>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</si>
  <si>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</si>
  <si>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</si>
  <si>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</si>
  <si>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</si>
  <si>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</si>
  <si>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</si>
  <si>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</si>
  <si>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</si>
  <si>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</si>
  <si>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</si>
  <si>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</si>
  <si>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</si>
  <si>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</si>
  <si>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</si>
  <si>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</si>
  <si>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</si>
  <si>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</si>
  <si>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</si>
  <si>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</si>
  <si>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</si>
  <si>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</si>
  <si>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</si>
  <si>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</si>
  <si>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</si>
  <si>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</si>
  <si>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</si>
  <si>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</si>
  <si>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</si>
  <si>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</si>
  <si>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</si>
  <si>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</si>
  <si>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</si>
  <si>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</si>
  <si>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</si>
  <si>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</si>
  <si>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</si>
  <si>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</si>
  <si>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</si>
  <si>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</si>
  <si>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</si>
  <si>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</si>
  <si>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</si>
  <si>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</si>
  <si>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</si>
  <si>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</si>
  <si>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</si>
  <si>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</si>
  <si>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</si>
  <si>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</si>
  <si>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</si>
  <si>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</si>
  <si>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</si>
  <si>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</si>
  <si>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</si>
  <si>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</si>
  <si>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</si>
  <si>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</si>
  <si>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</si>
  <si>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</si>
  <si>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</si>
  <si>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</si>
  <si>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</si>
  <si>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</si>
  <si>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</si>
  <si>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</si>
  <si>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</si>
  <si>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</si>
  <si>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</si>
  <si>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</si>
  <si>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</si>
  <si>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</si>
  <si>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</si>
  <si>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</si>
  <si>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</si>
  <si>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</si>
  <si>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</si>
  <si>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</si>
  <si>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</si>
  <si>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</si>
  <si>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</si>
  <si>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</si>
  <si>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</si>
  <si>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</si>
  <si>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</si>
  <si>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</si>
  <si>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</si>
  <si>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</si>
  <si>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</si>
  <si>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</si>
  <si>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</si>
  <si>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</si>
  <si>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</si>
  <si>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</si>
  <si>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</si>
  <si>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</si>
  <si>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</si>
  <si>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</si>
  <si>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</si>
  <si>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</si>
  <si>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</si>
  <si>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</si>
  <si>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</si>
  <si>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</si>
  <si>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</si>
  <si>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</si>
  <si>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</si>
  <si>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</si>
  <si>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</si>
  <si>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</si>
  <si>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</si>
  <si>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</si>
  <si>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</si>
  <si>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</si>
  <si>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</si>
  <si>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</si>
  <si>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</si>
  <si>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</si>
  <si>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</si>
  <si>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</si>
  <si>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</si>
  <si>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</si>
  <si>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</si>
  <si>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</si>
  <si>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</si>
  <si>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</si>
  <si>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</si>
  <si>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</si>
  <si>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</si>
  <si>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</si>
  <si>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</si>
  <si>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</si>
  <si>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</si>
  <si>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</si>
  <si>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</si>
  <si>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</si>
  <si>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</si>
  <si>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</si>
  <si>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</si>
  <si>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</si>
  <si>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</si>
  <si>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</si>
  <si>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</si>
  <si>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</si>
  <si>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</si>
  <si>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</si>
  <si>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</si>
  <si>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</si>
  <si>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</si>
  <si>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</si>
  <si>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</si>
  <si>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</si>
  <si>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</si>
  <si>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</si>
  <si>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</si>
  <si>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</si>
  <si>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</si>
  <si>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</si>
  <si>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</si>
  <si>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</si>
  <si>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</si>
  <si>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</si>
  <si>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</si>
  <si>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</si>
  <si>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</si>
  <si>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</si>
  <si>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</si>
  <si>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</si>
  <si>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</si>
  <si>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</si>
  <si>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</si>
  <si>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</si>
  <si>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</si>
  <si>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</si>
  <si>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</si>
  <si>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</si>
  <si>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</si>
  <si>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</si>
  <si>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</si>
  <si>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</si>
  <si>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</si>
  <si>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</si>
  <si>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</si>
  <si>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</si>
  <si>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</si>
  <si>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</si>
  <si>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</si>
  <si>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</si>
  <si>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</si>
  <si>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</si>
  <si>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</si>
  <si>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</si>
  <si>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</si>
  <si>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</si>
  <si>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</si>
  <si>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</si>
  <si>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</si>
  <si>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</si>
  <si>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</si>
  <si>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</si>
  <si>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</si>
  <si>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</si>
  <si>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</si>
  <si>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</si>
  <si>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</si>
  <si>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</si>
  <si>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</si>
  <si>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</si>
  <si>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</si>
  <si>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</si>
  <si>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</si>
  <si>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</si>
  <si>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</si>
  <si>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</si>
  <si>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</si>
  <si>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</si>
  <si>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</si>
  <si>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</si>
  <si>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</si>
  <si>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</si>
  <si>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</si>
  <si>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</si>
  <si>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</si>
  <si>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</si>
  <si>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</si>
  <si>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</si>
  <si>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</si>
  <si>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</si>
  <si>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</si>
  <si>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</si>
  <si>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</si>
  <si>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</si>
  <si>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</si>
  <si>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</si>
  <si>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</si>
  <si>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</si>
  <si>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</si>
  <si>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</si>
  <si>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</si>
  <si>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</si>
  <si>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</si>
  <si>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</si>
  <si>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</si>
  <si>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消費者事故の調査</t>
    <rPh sb="0" eb="3">
      <t>ショウヒシャ</t>
    </rPh>
    <rPh sb="3" eb="5">
      <t>ジコ</t>
    </rPh>
    <rPh sb="6" eb="8">
      <t>チョウサ</t>
    </rPh>
    <phoneticPr fontId="2"/>
  </si>
  <si>
    <t>消費者庁</t>
    <rPh sb="0" eb="4">
      <t>シ</t>
    </rPh>
    <phoneticPr fontId="5"/>
  </si>
  <si>
    <t>消費者安全課</t>
    <rPh sb="0" eb="6">
      <t>シ</t>
    </rPh>
    <phoneticPr fontId="5"/>
  </si>
  <si>
    <t>消費者庁</t>
  </si>
  <si>
    <t>消費者安全調査委員会は、生命身体事故等の原因を究明し、被害の発生、拡大の防止のための提言を行う。</t>
    <phoneticPr fontId="5"/>
  </si>
  <si>
    <t>本事業の目的は、生命・身体に係る消費者事故の発生を防止し、また、その拡大を防ぐことである。</t>
    <phoneticPr fontId="5"/>
  </si>
  <si>
    <t>○</t>
  </si>
  <si>
    <t>-</t>
    <phoneticPr fontId="5"/>
  </si>
  <si>
    <t>-</t>
    <phoneticPr fontId="5"/>
  </si>
  <si>
    <t>-</t>
    <phoneticPr fontId="5"/>
  </si>
  <si>
    <t>本事業の目的は、生命・身体に係る消費者事故の発生を防止し、また、その拡大を防ぐことであるが、本事業の施策をもって事故件数の増減を分析・評価することはできないため、定量的な目標を設定することは困難である。</t>
    <phoneticPr fontId="5"/>
  </si>
  <si>
    <t>消費者安全法第15条等</t>
    <phoneticPr fontId="5"/>
  </si>
  <si>
    <t>件</t>
    <rPh sb="0" eb="1">
      <t>ケン</t>
    </rPh>
    <phoneticPr fontId="5"/>
  </si>
  <si>
    <t>-</t>
  </si>
  <si>
    <t>-</t>
    <phoneticPr fontId="5"/>
  </si>
  <si>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</si>
  <si>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</si>
  <si>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</si>
  <si>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委員手当</t>
    <rPh sb="0" eb="2">
      <t>イイン</t>
    </rPh>
    <rPh sb="2" eb="4">
      <t>テアテ</t>
    </rPh>
    <phoneticPr fontId="5"/>
  </si>
  <si>
    <t>職員旅費</t>
    <rPh sb="0" eb="2">
      <t>ショクイン</t>
    </rPh>
    <rPh sb="2" eb="4">
      <t>リョヒ</t>
    </rPh>
    <phoneticPr fontId="5"/>
  </si>
  <si>
    <t>委員等旅費</t>
    <rPh sb="0" eb="2">
      <t>イイン</t>
    </rPh>
    <rPh sb="2" eb="3">
      <t>トウ</t>
    </rPh>
    <rPh sb="3" eb="5">
      <t>リョヒ</t>
    </rPh>
    <phoneticPr fontId="5"/>
  </si>
  <si>
    <t>消費者安全調査委員会による事故等原因調査等の実施状況（新規事故調査実施件数）</t>
    <rPh sb="0" eb="3">
      <t>ショウヒシャ</t>
    </rPh>
    <rPh sb="3" eb="5">
      <t>アンゼン</t>
    </rPh>
    <rPh sb="5" eb="7">
      <t>チョウサ</t>
    </rPh>
    <rPh sb="7" eb="10">
      <t>イインカイ</t>
    </rPh>
    <rPh sb="13" eb="15">
      <t>ジコ</t>
    </rPh>
    <rPh sb="15" eb="16">
      <t>トウ</t>
    </rPh>
    <rPh sb="16" eb="18">
      <t>ゲンイン</t>
    </rPh>
    <rPh sb="18" eb="20">
      <t>チョウサ</t>
    </rPh>
    <rPh sb="20" eb="21">
      <t>トウ</t>
    </rPh>
    <rPh sb="22" eb="24">
      <t>ジッシ</t>
    </rPh>
    <rPh sb="24" eb="26">
      <t>ジョウキョウ</t>
    </rPh>
    <rPh sb="27" eb="29">
      <t>シンキ</t>
    </rPh>
    <rPh sb="29" eb="31">
      <t>ジコ</t>
    </rPh>
    <rPh sb="31" eb="33">
      <t>チョウサ</t>
    </rPh>
    <rPh sb="33" eb="35">
      <t>ジッシ</t>
    </rPh>
    <rPh sb="35" eb="37">
      <t>ケンスウ</t>
    </rPh>
    <phoneticPr fontId="5"/>
  </si>
  <si>
    <t>-</t>
    <phoneticPr fontId="5"/>
  </si>
  <si>
    <t>消費者政策の推進</t>
    <rPh sb="0" eb="3">
      <t>ショウヒシャ</t>
    </rPh>
    <rPh sb="3" eb="5">
      <t>セイサク</t>
    </rPh>
    <rPh sb="6" eb="8">
      <t>スイシン</t>
    </rPh>
    <phoneticPr fontId="5"/>
  </si>
  <si>
    <t>消費者の安全確保のための施策</t>
    <rPh sb="0" eb="3">
      <t>ショウヒシャ</t>
    </rPh>
    <rPh sb="4" eb="6">
      <t>アンゼン</t>
    </rPh>
    <rPh sb="6" eb="8">
      <t>カクホ</t>
    </rPh>
    <rPh sb="12" eb="14">
      <t>シサク</t>
    </rPh>
    <phoneticPr fontId="5"/>
  </si>
  <si>
    <t>生命・身体に係る消費者事故の発生を防止し、また、その拡大を防ぐことで、消費者の安全確保のための施策の推進に寄与する。</t>
    <rPh sb="0" eb="2">
      <t>セイメイ</t>
    </rPh>
    <rPh sb="3" eb="5">
      <t>シンタイ</t>
    </rPh>
    <rPh sb="6" eb="7">
      <t>カカ</t>
    </rPh>
    <rPh sb="8" eb="11">
      <t>ショウヒシャ</t>
    </rPh>
    <rPh sb="11" eb="13">
      <t>ジコ</t>
    </rPh>
    <rPh sb="14" eb="16">
      <t>ハッセイ</t>
    </rPh>
    <rPh sb="17" eb="19">
      <t>ボウシ</t>
    </rPh>
    <rPh sb="26" eb="28">
      <t>カクダイ</t>
    </rPh>
    <rPh sb="29" eb="30">
      <t>フセ</t>
    </rPh>
    <rPh sb="35" eb="38">
      <t>ショウヒシャ</t>
    </rPh>
    <rPh sb="39" eb="41">
      <t>アンゼン</t>
    </rPh>
    <rPh sb="41" eb="43">
      <t>カクホ</t>
    </rPh>
    <rPh sb="47" eb="49">
      <t>シサク</t>
    </rPh>
    <rPh sb="50" eb="52">
      <t>スイシン</t>
    </rPh>
    <rPh sb="53" eb="55">
      <t>キヨ</t>
    </rPh>
    <phoneticPr fontId="5"/>
  </si>
  <si>
    <t>消費者が安全・安心に暮らすために、消費者事故を防ぐ各種の取組は重要であり、広く国民や社会のニーズがあり、的確に反映している。</t>
    <phoneticPr fontId="5"/>
  </si>
  <si>
    <t>消費者の生命・身体の安全に関わるものであり、国が消費者の安全確保に向け、全国統一的に実施すべき事業である。</t>
    <phoneticPr fontId="5"/>
  </si>
  <si>
    <t>消費者の生命・身体の安全に関わるものであり、消費者が安全・安心に暮らすために優先度が高い事業である。</t>
    <phoneticPr fontId="5"/>
  </si>
  <si>
    <t>‐</t>
  </si>
  <si>
    <t>複数者の見積りをとり、費用等の妥当性を判断している。</t>
    <phoneticPr fontId="5"/>
  </si>
  <si>
    <t>○消費者安全調査委員会においては、引き続き、生命身体事故等が発生した場合に、被害の発生・拡大の防止を図るために原因を究明することが必要であると認めるときは、事故等原因調査等（調査・評価）を行い、必要に応じてその発生・拡大の防止のための必要な施策・措置について勧告・意見具申を行う。</t>
    <phoneticPr fontId="5"/>
  </si>
  <si>
    <t>-</t>
    <phoneticPr fontId="5"/>
  </si>
  <si>
    <t>-</t>
    <phoneticPr fontId="5"/>
  </si>
  <si>
    <t>-</t>
    <phoneticPr fontId="5"/>
  </si>
  <si>
    <t>○消費者安全調査委員会の概要、報告書・評価書
https://www.caa.go.jp/policies/council/csic/about/pdf/20150407gaiyou.pdf
https://www.caa.go.jp/policies/council/csic/report/</t>
    <rPh sb="1" eb="4">
      <t>ショウヒシャ</t>
    </rPh>
    <rPh sb="4" eb="6">
      <t>アンゼン</t>
    </rPh>
    <rPh sb="6" eb="8">
      <t>チョウサ</t>
    </rPh>
    <rPh sb="8" eb="11">
      <t>イインカイ</t>
    </rPh>
    <rPh sb="12" eb="14">
      <t>ガイヨウ</t>
    </rPh>
    <rPh sb="15" eb="18">
      <t>ホウコクショ</t>
    </rPh>
    <rPh sb="19" eb="21">
      <t>ヒョウカ</t>
    </rPh>
    <rPh sb="21" eb="22">
      <t>ショ</t>
    </rPh>
    <phoneticPr fontId="5"/>
  </si>
  <si>
    <t>有</t>
  </si>
  <si>
    <t>無</t>
  </si>
  <si>
    <t>G.旅費</t>
    <phoneticPr fontId="5"/>
  </si>
  <si>
    <t>H.諸謝金</t>
    <phoneticPr fontId="5"/>
  </si>
  <si>
    <t>☑</t>
  </si>
  <si>
    <t>自転車走行実験環境構築及び支援作業</t>
    <phoneticPr fontId="5"/>
  </si>
  <si>
    <t>A.（株）小野電機製作所</t>
    <phoneticPr fontId="5"/>
  </si>
  <si>
    <t>B.（株）国際情報ネット</t>
    <phoneticPr fontId="5"/>
  </si>
  <si>
    <t>プール事故の基礎的調査（映像解析調査）</t>
    <phoneticPr fontId="5"/>
  </si>
  <si>
    <t>C.（株）分析屋</t>
    <phoneticPr fontId="5"/>
  </si>
  <si>
    <t>D.日本海洋企画（株）</t>
    <phoneticPr fontId="5"/>
  </si>
  <si>
    <t>水上設置遊具による溺水事故等原因調査に係る実験支援作業</t>
    <phoneticPr fontId="5"/>
  </si>
  <si>
    <t>その他</t>
    <rPh sb="2" eb="3">
      <t>タ</t>
    </rPh>
    <phoneticPr fontId="5"/>
  </si>
  <si>
    <t>雑役務費その他</t>
    <rPh sb="6" eb="7">
      <t>タ</t>
    </rPh>
    <phoneticPr fontId="5"/>
  </si>
  <si>
    <t>南カリフォルニア大学事故調査コース受講料</t>
    <phoneticPr fontId="5"/>
  </si>
  <si>
    <t>E.海外研修経費</t>
    <rPh sb="2" eb="4">
      <t>カイガイ</t>
    </rPh>
    <rPh sb="4" eb="6">
      <t>ケンシュウ</t>
    </rPh>
    <rPh sb="6" eb="8">
      <t>ケイヒ</t>
    </rPh>
    <phoneticPr fontId="5"/>
  </si>
  <si>
    <t>F. 製品等事故調査部会の出席手当</t>
    <rPh sb="3" eb="5">
      <t>セイヒン</t>
    </rPh>
    <rPh sb="5" eb="6">
      <t>トウ</t>
    </rPh>
    <rPh sb="6" eb="8">
      <t>ジコ</t>
    </rPh>
    <rPh sb="8" eb="10">
      <t>チョウサ</t>
    </rPh>
    <rPh sb="10" eb="12">
      <t>ブカイ</t>
    </rPh>
    <rPh sb="13" eb="15">
      <t>シュッセキ</t>
    </rPh>
    <rPh sb="15" eb="17">
      <t>テアテ</t>
    </rPh>
    <phoneticPr fontId="5"/>
  </si>
  <si>
    <t>委員手当</t>
    <rPh sb="0" eb="2">
      <t>イイン</t>
    </rPh>
    <rPh sb="2" eb="4">
      <t>テアテ</t>
    </rPh>
    <phoneticPr fontId="5"/>
  </si>
  <si>
    <t>製品等事故調査部会の出席手当</t>
    <rPh sb="0" eb="2">
      <t>セイヒン</t>
    </rPh>
    <rPh sb="2" eb="3">
      <t>トウ</t>
    </rPh>
    <rPh sb="3" eb="5">
      <t>ジコ</t>
    </rPh>
    <rPh sb="5" eb="7">
      <t>チョウサ</t>
    </rPh>
    <rPh sb="7" eb="9">
      <t>ブカイ</t>
    </rPh>
    <rPh sb="10" eb="12">
      <t>シュッセキ</t>
    </rPh>
    <rPh sb="12" eb="14">
      <t>テアテ</t>
    </rPh>
    <phoneticPr fontId="5"/>
  </si>
  <si>
    <t>委員等旅費</t>
    <rPh sb="0" eb="2">
      <t>イイン</t>
    </rPh>
    <rPh sb="2" eb="3">
      <t>トウ</t>
    </rPh>
    <rPh sb="3" eb="5">
      <t>リョヒ</t>
    </rPh>
    <phoneticPr fontId="5"/>
  </si>
  <si>
    <t>委員A</t>
    <rPh sb="0" eb="2">
      <t>イイン</t>
    </rPh>
    <phoneticPr fontId="5"/>
  </si>
  <si>
    <t>諸謝金</t>
    <rPh sb="0" eb="3">
      <t>ショシャキン</t>
    </rPh>
    <phoneticPr fontId="5"/>
  </si>
  <si>
    <t>非常勤職員手当</t>
    <rPh sb="0" eb="3">
      <t>ヒジョウキン</t>
    </rPh>
    <rPh sb="3" eb="5">
      <t>ショクイン</t>
    </rPh>
    <rPh sb="5" eb="7">
      <t>テアテ</t>
    </rPh>
    <phoneticPr fontId="5"/>
  </si>
  <si>
    <t>I.非常勤手当</t>
    <rPh sb="2" eb="5">
      <t>ヒジョウキン</t>
    </rPh>
    <rPh sb="5" eb="7">
      <t>テアテ</t>
    </rPh>
    <phoneticPr fontId="5"/>
  </si>
  <si>
    <t>政策調査員手当、通勤手当、期末勤勉手当</t>
    <rPh sb="0" eb="2">
      <t>セイサク</t>
    </rPh>
    <rPh sb="2" eb="5">
      <t>チョウサイン</t>
    </rPh>
    <rPh sb="5" eb="7">
      <t>テアテ</t>
    </rPh>
    <rPh sb="8" eb="10">
      <t>ツウキン</t>
    </rPh>
    <rPh sb="10" eb="12">
      <t>テアテ</t>
    </rPh>
    <rPh sb="13" eb="15">
      <t>キマツ</t>
    </rPh>
    <rPh sb="15" eb="17">
      <t>キンベン</t>
    </rPh>
    <rPh sb="17" eb="19">
      <t>テアテ</t>
    </rPh>
    <phoneticPr fontId="5"/>
  </si>
  <si>
    <t>保険料等</t>
    <rPh sb="0" eb="3">
      <t>ホケンリョウ</t>
    </rPh>
    <rPh sb="3" eb="4">
      <t>トウ</t>
    </rPh>
    <phoneticPr fontId="5"/>
  </si>
  <si>
    <t>政策調査員保険料等</t>
    <rPh sb="0" eb="2">
      <t>セイサク</t>
    </rPh>
    <rPh sb="2" eb="5">
      <t>チョウサイン</t>
    </rPh>
    <rPh sb="5" eb="8">
      <t>ホケンリョウ</t>
    </rPh>
    <rPh sb="8" eb="9">
      <t>トウ</t>
    </rPh>
    <phoneticPr fontId="5"/>
  </si>
  <si>
    <t>J.扶桑速記印刷（株）</t>
    <phoneticPr fontId="5"/>
  </si>
  <si>
    <t>雑役務費その他</t>
    <rPh sb="0" eb="1">
      <t>ザツ</t>
    </rPh>
    <rPh sb="1" eb="4">
      <t>エキムヒ</t>
    </rPh>
    <rPh sb="6" eb="7">
      <t>タ</t>
    </rPh>
    <phoneticPr fontId="5"/>
  </si>
  <si>
    <t>会議速記料</t>
    <rPh sb="0" eb="2">
      <t>カイギ</t>
    </rPh>
    <rPh sb="2" eb="4">
      <t>ソッキ</t>
    </rPh>
    <rPh sb="4" eb="5">
      <t>リョウ</t>
    </rPh>
    <phoneticPr fontId="5"/>
  </si>
  <si>
    <t>自転車走行実験環境構築及び支援作業</t>
    <phoneticPr fontId="5"/>
  </si>
  <si>
    <t>「幼児同乗中の電動アシスト自転車の事故」に係る消費者使用実態調査</t>
    <phoneticPr fontId="5"/>
  </si>
  <si>
    <t>幼児同乗自転車の走行挙動計測システムの研究・開発</t>
    <phoneticPr fontId="5"/>
  </si>
  <si>
    <t>自転車用実験走行路設置業務</t>
    <phoneticPr fontId="5"/>
  </si>
  <si>
    <t>走行安定性評価実験用自転車の貸出及び支援業務</t>
    <phoneticPr fontId="5"/>
  </si>
  <si>
    <t>ロードセルの購入</t>
    <phoneticPr fontId="5"/>
  </si>
  <si>
    <t>独立行政法人国民生活センター</t>
    <phoneticPr fontId="5"/>
  </si>
  <si>
    <t>幼児同乗中の電動アシスト自転車の実験に関わる施設の使用及び使用料</t>
    <phoneticPr fontId="5"/>
  </si>
  <si>
    <t>幼児同乗中自転車の交通事故情報のマクロ統計分析</t>
    <phoneticPr fontId="5"/>
  </si>
  <si>
    <t>電動アシスト自転車の購入</t>
    <phoneticPr fontId="5"/>
  </si>
  <si>
    <t>コードリールのレンタル</t>
    <phoneticPr fontId="5"/>
  </si>
  <si>
    <t>（株）国際情報ネット</t>
    <phoneticPr fontId="5"/>
  </si>
  <si>
    <t>プール事故の基礎的調査（映像解析調査）</t>
    <phoneticPr fontId="5"/>
  </si>
  <si>
    <t>（株）分析屋</t>
    <phoneticPr fontId="5"/>
  </si>
  <si>
    <t>水上設置遊具による溺水事故等原因調査に係る実験支援作業</t>
    <phoneticPr fontId="5"/>
  </si>
  <si>
    <t>水上設置遊具による溺水事故等原因調査に係る実験環境構築支援作業</t>
    <phoneticPr fontId="5"/>
  </si>
  <si>
    <t>水上設置遊具による溺水事故等原因調査に係る実験施設の借上げ</t>
    <phoneticPr fontId="5"/>
  </si>
  <si>
    <t>水上設置遊具による溺水事故等原因調査に係る実験作業の撮影作業</t>
    <phoneticPr fontId="5"/>
  </si>
  <si>
    <t>水上設置遊具による溺水事故等原因調査に係る撮影用治具の製作</t>
    <phoneticPr fontId="5"/>
  </si>
  <si>
    <t>水上設置遊具による溺水事故等原因調査に係る実験補助作業</t>
    <phoneticPr fontId="5"/>
  </si>
  <si>
    <t>水上設置遊具による溺水事故等原因調査に係る実験対象品の輸送</t>
    <phoneticPr fontId="5"/>
  </si>
  <si>
    <t>水上設置遊具による溺水事故等原因調査に係る救命胴衣の浮力試験</t>
    <phoneticPr fontId="5"/>
  </si>
  <si>
    <t>南カリフォルニア大学</t>
    <phoneticPr fontId="5"/>
  </si>
  <si>
    <t>南カリフォルニア大学事故調査コース受講料</t>
    <phoneticPr fontId="5"/>
  </si>
  <si>
    <t>「消費者安全調査委員会」パンフレット印刷業務</t>
    <phoneticPr fontId="5"/>
  </si>
  <si>
    <t>デジタルカメラ等の購入</t>
    <phoneticPr fontId="5"/>
  </si>
  <si>
    <t>判例検索システムの利用</t>
    <phoneticPr fontId="5"/>
  </si>
  <si>
    <t>デジタルフォースゲージの購入</t>
    <phoneticPr fontId="5"/>
  </si>
  <si>
    <t>携帯電話使用料</t>
    <phoneticPr fontId="5"/>
  </si>
  <si>
    <t>外付けハードディスクの購入</t>
    <phoneticPr fontId="5"/>
  </si>
  <si>
    <t>調査用参考本の購入</t>
    <rPh sb="0" eb="3">
      <t>チョウサヨウ</t>
    </rPh>
    <rPh sb="3" eb="5">
      <t>サンコウ</t>
    </rPh>
    <phoneticPr fontId="5"/>
  </si>
  <si>
    <t>製品等事故調査部会の出席手当</t>
    <phoneticPr fontId="5"/>
  </si>
  <si>
    <t>消費者安全調査委員会の出席手当</t>
    <rPh sb="0" eb="10">
      <t>ショウヒシャアンゼンチョウサイインカイ</t>
    </rPh>
    <phoneticPr fontId="5"/>
  </si>
  <si>
    <t>サービス等事故調査部会の出席手当</t>
    <phoneticPr fontId="5"/>
  </si>
  <si>
    <t>委員手当</t>
    <rPh sb="0" eb="2">
      <t>イイン</t>
    </rPh>
    <rPh sb="2" eb="4">
      <t>テアテ</t>
    </rPh>
    <phoneticPr fontId="5"/>
  </si>
  <si>
    <t>委員A</t>
    <rPh sb="0" eb="2">
      <t>イイン</t>
    </rPh>
    <phoneticPr fontId="5"/>
  </si>
  <si>
    <t>職員A</t>
    <rPh sb="0" eb="2">
      <t>ショクイン</t>
    </rPh>
    <phoneticPr fontId="5"/>
  </si>
  <si>
    <t>委員B</t>
    <rPh sb="0" eb="2">
      <t>イイン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</si>
  <si>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</si>
  <si>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</si>
  <si>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</si>
  <si>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</si>
  <si>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委員C</t>
    <rPh sb="0" eb="2">
      <t>イイン</t>
    </rPh>
    <phoneticPr fontId="5"/>
  </si>
  <si>
    <t>職員F</t>
    <rPh sb="0" eb="2">
      <t>ショクイン</t>
    </rPh>
    <phoneticPr fontId="5"/>
  </si>
  <si>
    <t>職員G</t>
    <rPh sb="0" eb="2">
      <t>ショクイン</t>
    </rPh>
    <phoneticPr fontId="5"/>
  </si>
  <si>
    <t>会議出席旅費等</t>
    <rPh sb="0" eb="2">
      <t>カイギ</t>
    </rPh>
    <rPh sb="2" eb="4">
      <t>シュッセキ</t>
    </rPh>
    <rPh sb="4" eb="6">
      <t>リョヒ</t>
    </rPh>
    <rPh sb="6" eb="7">
      <t>トウ</t>
    </rPh>
    <phoneticPr fontId="5"/>
  </si>
  <si>
    <t>調査旅費等</t>
    <rPh sb="0" eb="2">
      <t>チョウサ</t>
    </rPh>
    <rPh sb="2" eb="4">
      <t>リョヒ</t>
    </rPh>
    <rPh sb="4" eb="5">
      <t>トウ</t>
    </rPh>
    <phoneticPr fontId="5"/>
  </si>
  <si>
    <t>委員D</t>
    <rPh sb="0" eb="2">
      <t>イイン</t>
    </rPh>
    <phoneticPr fontId="5"/>
  </si>
  <si>
    <t>委員E</t>
    <rPh sb="0" eb="2">
      <t>イイン</t>
    </rPh>
    <phoneticPr fontId="5"/>
  </si>
  <si>
    <t>委員F</t>
    <rPh sb="0" eb="2">
      <t>イイン</t>
    </rPh>
    <phoneticPr fontId="5"/>
  </si>
  <si>
    <t>委員G</t>
    <rPh sb="0" eb="2">
      <t>イイン</t>
    </rPh>
    <phoneticPr fontId="5"/>
  </si>
  <si>
    <t>委員H</t>
    <rPh sb="0" eb="2">
      <t>イイン</t>
    </rPh>
    <phoneticPr fontId="5"/>
  </si>
  <si>
    <t>委員I</t>
    <rPh sb="0" eb="2">
      <t>イイン</t>
    </rPh>
    <phoneticPr fontId="5"/>
  </si>
  <si>
    <t>委員J</t>
    <rPh sb="0" eb="2">
      <t>イイン</t>
    </rPh>
    <phoneticPr fontId="5"/>
  </si>
  <si>
    <t>打合せ等出席謝金</t>
    <rPh sb="0" eb="2">
      <t>ウチアワ</t>
    </rPh>
    <rPh sb="3" eb="4">
      <t>トウ</t>
    </rPh>
    <rPh sb="4" eb="6">
      <t>シュッセキ</t>
    </rPh>
    <rPh sb="6" eb="8">
      <t>シャキン</t>
    </rPh>
    <phoneticPr fontId="5"/>
  </si>
  <si>
    <t>会議費</t>
    <rPh sb="0" eb="3">
      <t>カイギヒ</t>
    </rPh>
    <phoneticPr fontId="5"/>
  </si>
  <si>
    <t>速記料</t>
    <rPh sb="0" eb="2">
      <t>ソッキ</t>
    </rPh>
    <rPh sb="2" eb="3">
      <t>リョウ</t>
    </rPh>
    <phoneticPr fontId="5"/>
  </si>
  <si>
    <t>消費者安全調査委員会が作成・公表した事故等原因調査報告書の件数</t>
    <rPh sb="7" eb="9">
      <t>イイン</t>
    </rPh>
    <rPh sb="29" eb="30">
      <t>ケン</t>
    </rPh>
    <rPh sb="30" eb="31">
      <t>スウ</t>
    </rPh>
    <phoneticPr fontId="5"/>
  </si>
  <si>
    <t>-</t>
    <phoneticPr fontId="5"/>
  </si>
  <si>
    <t>成果物を活用し生命身体事故の原因を究明し、被害の発生、拡大の防止のための提言を行っている。</t>
    <rPh sb="0" eb="3">
      <t>セイカブツ</t>
    </rPh>
    <rPh sb="4" eb="6">
      <t>カツヨウ</t>
    </rPh>
    <rPh sb="7" eb="9">
      <t>セイメイ</t>
    </rPh>
    <rPh sb="9" eb="11">
      <t>シンタイ</t>
    </rPh>
    <rPh sb="11" eb="13">
      <t>ジコ</t>
    </rPh>
    <rPh sb="14" eb="16">
      <t>ゲンイン</t>
    </rPh>
    <rPh sb="17" eb="19">
      <t>キュウメイ</t>
    </rPh>
    <rPh sb="21" eb="23">
      <t>ヒガイ</t>
    </rPh>
    <rPh sb="24" eb="26">
      <t>ハッセイ</t>
    </rPh>
    <rPh sb="27" eb="29">
      <t>カクダイ</t>
    </rPh>
    <rPh sb="30" eb="32">
      <t>ボウシ</t>
    </rPh>
    <rPh sb="36" eb="38">
      <t>テイゲン</t>
    </rPh>
    <rPh sb="39" eb="40">
      <t>オコナ</t>
    </rPh>
    <phoneticPr fontId="5"/>
  </si>
  <si>
    <t>○生命身体事故等の原因を究明し、被害の発生、拡大の防止のための提言を行うことで、生命身体事故等の発生・拡大の防止を図りつつ、効率的な予算執行に努める。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rPh sb="1" eb="3">
      <t>セイメイ</t>
    </rPh>
    <rPh sb="3" eb="5">
      <t>シンタイ</t>
    </rPh>
    <rPh sb="5" eb="7">
      <t>ジコ</t>
    </rPh>
    <rPh sb="7" eb="8">
      <t>トウ</t>
    </rPh>
    <rPh sb="9" eb="11">
      <t>ゲンイン</t>
    </rPh>
    <rPh sb="12" eb="14">
      <t>キュウメイ</t>
    </rPh>
    <rPh sb="16" eb="18">
      <t>ヒガイ</t>
    </rPh>
    <rPh sb="19" eb="21">
      <t>ハッセイ</t>
    </rPh>
    <rPh sb="22" eb="24">
      <t>カクダイ</t>
    </rPh>
    <rPh sb="25" eb="27">
      <t>ボウシ</t>
    </rPh>
    <rPh sb="31" eb="33">
      <t>テイゲン</t>
    </rPh>
    <rPh sb="34" eb="35">
      <t>オコナ</t>
    </rPh>
    <rPh sb="40" eb="42">
      <t>セイメイ</t>
    </rPh>
    <rPh sb="42" eb="44">
      <t>シンタイ</t>
    </rPh>
    <rPh sb="44" eb="46">
      <t>ジコ</t>
    </rPh>
    <rPh sb="46" eb="47">
      <t>トウ</t>
    </rPh>
    <rPh sb="48" eb="50">
      <t>ハッセイ</t>
    </rPh>
    <rPh sb="51" eb="53">
      <t>カクダイ</t>
    </rPh>
    <rPh sb="54" eb="56">
      <t>ボウシ</t>
    </rPh>
    <rPh sb="57" eb="58">
      <t>ハカ</t>
    </rPh>
    <rPh sb="62" eb="65">
      <t>コウリツテキ</t>
    </rPh>
    <rPh sb="66" eb="68">
      <t>ヨサン</t>
    </rPh>
    <rPh sb="68" eb="70">
      <t>シッコウ</t>
    </rPh>
    <rPh sb="71" eb="72">
      <t>ツト</t>
    </rPh>
    <phoneticPr fontId="5"/>
  </si>
  <si>
    <t>-</t>
    <phoneticPr fontId="5"/>
  </si>
  <si>
    <t>-</t>
    <phoneticPr fontId="5"/>
  </si>
  <si>
    <t>-</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</si>
  <si>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t>
    <phoneticPr fontId="5"/>
  </si>
  <si>
    <t>外出先での転倒事故に係る基礎的調査（実態調査）</t>
    <rPh sb="0" eb="2">
      <t>ガイシュツ</t>
    </rPh>
    <rPh sb="2" eb="3">
      <t>サキ</t>
    </rPh>
    <rPh sb="5" eb="7">
      <t>テントウ</t>
    </rPh>
    <rPh sb="7" eb="9">
      <t>ジコ</t>
    </rPh>
    <rPh sb="10" eb="11">
      <t>カカ</t>
    </rPh>
    <rPh sb="12" eb="15">
      <t>キソテキ</t>
    </rPh>
    <rPh sb="15" eb="17">
      <t>チョウサ</t>
    </rPh>
    <rPh sb="18" eb="20">
      <t>ジッタイ</t>
    </rPh>
    <rPh sb="20" eb="22">
      <t>チョウサ</t>
    </rPh>
    <phoneticPr fontId="5"/>
  </si>
  <si>
    <t>-</t>
    <phoneticPr fontId="5"/>
  </si>
  <si>
    <t>-</t>
    <phoneticPr fontId="5"/>
  </si>
  <si>
    <t>-</t>
    <phoneticPr fontId="5"/>
  </si>
  <si>
    <t>福田道路（株）</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</si>
  <si>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</si>
  <si>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</si>
  <si>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</si>
  <si>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</si>
  <si>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</si>
  <si>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</si>
  <si>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</si>
  <si>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</si>
  <si>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</si>
  <si>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</si>
  <si>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</si>
  <si>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</si>
  <si>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</si>
  <si>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</si>
  <si>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</si>
  <si>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扶桑速記印刷（株）</t>
    <phoneticPr fontId="5"/>
  </si>
  <si>
    <t>（株）小野電機製作所</t>
    <phoneticPr fontId="5"/>
  </si>
  <si>
    <t>（株）サーベイリサーチセンター</t>
    <phoneticPr fontId="5"/>
  </si>
  <si>
    <t>学校法人五島育英会東京都市大学</t>
    <phoneticPr fontId="5"/>
  </si>
  <si>
    <t>学校法人東京電機大学</t>
    <phoneticPr fontId="5"/>
  </si>
  <si>
    <t>公益財団法人交通事故総合分析センター</t>
    <phoneticPr fontId="5"/>
  </si>
  <si>
    <t>国立研究開発法人海洋研究開発機構</t>
    <phoneticPr fontId="5"/>
  </si>
  <si>
    <t>特定非営利活動法人　国際レスキューシステム研究機構</t>
    <phoneticPr fontId="5"/>
  </si>
  <si>
    <t>一般社団法人　アール・アンド・アールコミュニティー</t>
    <phoneticPr fontId="5"/>
  </si>
  <si>
    <t>公益財団法人　日本ライフセービング協会</t>
    <phoneticPr fontId="5"/>
  </si>
  <si>
    <t>一般社団法人　日本船舶品質管理協会　製品安全評価センター</t>
    <phoneticPr fontId="5"/>
  </si>
  <si>
    <t>（株）アライ印刷</t>
    <phoneticPr fontId="5"/>
  </si>
  <si>
    <t>（有）創電社</t>
    <phoneticPr fontId="5"/>
  </si>
  <si>
    <t>ウエストロー・ジャパン（株）</t>
    <phoneticPr fontId="5"/>
  </si>
  <si>
    <t>（株）ビックカメラ</t>
    <phoneticPr fontId="5"/>
  </si>
  <si>
    <t>遠藤科学（株）</t>
    <rPh sb="4" eb="7">
      <t>カブ</t>
    </rPh>
    <phoneticPr fontId="5"/>
  </si>
  <si>
    <t>（株）イベント・トゥエンティ・ワン</t>
    <rPh sb="0" eb="3">
      <t>カブ</t>
    </rPh>
    <phoneticPr fontId="5"/>
  </si>
  <si>
    <t>（株）エム・ジー・アール</t>
    <rPh sb="0" eb="3">
      <t>カブ</t>
    </rPh>
    <phoneticPr fontId="5"/>
  </si>
  <si>
    <t>（株）佐藤商事</t>
    <rPh sb="0" eb="3">
      <t>カブ</t>
    </rPh>
    <phoneticPr fontId="5"/>
  </si>
  <si>
    <t>ソフトバンク（株）</t>
    <rPh sb="6" eb="9">
      <t>カブ</t>
    </rPh>
    <phoneticPr fontId="5"/>
  </si>
  <si>
    <t>（有）中村書店</t>
    <rPh sb="1" eb="2">
      <t>ユウ</t>
    </rPh>
    <phoneticPr fontId="5"/>
  </si>
  <si>
    <t>サントリービバレッジサービス（株）</t>
    <rPh sb="14" eb="17">
      <t>カブ</t>
    </rPh>
    <phoneticPr fontId="5"/>
  </si>
  <si>
    <t>消費者基本計画
消費者基本計画工程表（令和元年７月26日改定）
　施策番号１（３）①</t>
    <rPh sb="0" eb="3">
      <t>ショウヒシャ</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ガツ</t>
    </rPh>
    <rPh sb="27" eb="28">
      <t>ニチ</t>
    </rPh>
    <rPh sb="28" eb="30">
      <t>カイテイ</t>
    </rPh>
    <rPh sb="33" eb="35">
      <t>シサク</t>
    </rPh>
    <rPh sb="35" eb="37">
      <t>バンゴウ</t>
    </rPh>
    <phoneticPr fontId="5"/>
  </si>
  <si>
    <t>日本海洋計画（株）</t>
    <phoneticPr fontId="5"/>
  </si>
  <si>
    <t>赤帽首都圏軽自動車運送協同組合</t>
    <rPh sb="2" eb="5">
      <t>シュトケン</t>
    </rPh>
    <rPh sb="5" eb="9">
      <t>ケイジドウシャ</t>
    </rPh>
    <rPh sb="9" eb="11">
      <t>ウンソウ</t>
    </rPh>
    <rPh sb="11" eb="13">
      <t>キョウドウ</t>
    </rPh>
    <rPh sb="13" eb="15">
      <t>クミアイ</t>
    </rPh>
    <phoneticPr fontId="5"/>
  </si>
  <si>
    <t>消費者安全調査委員会において生命身体事故の原因を究明し、生命身体事故の被害の発生、拡大の防止に向けた施策を推進する。</t>
    <rPh sb="0" eb="3">
      <t>ショウヒシャ</t>
    </rPh>
    <rPh sb="3" eb="5">
      <t>アンゼン</t>
    </rPh>
    <rPh sb="5" eb="7">
      <t>チョウサ</t>
    </rPh>
    <rPh sb="7" eb="10">
      <t>イインカイ</t>
    </rPh>
    <rPh sb="14" eb="16">
      <t>セイメイ</t>
    </rPh>
    <rPh sb="16" eb="18">
      <t>シンタイ</t>
    </rPh>
    <rPh sb="18" eb="20">
      <t>ジコ</t>
    </rPh>
    <rPh sb="21" eb="23">
      <t>ゲンイン</t>
    </rPh>
    <rPh sb="24" eb="26">
      <t>キュウメイ</t>
    </rPh>
    <rPh sb="28" eb="30">
      <t>セイメイ</t>
    </rPh>
    <rPh sb="30" eb="32">
      <t>シンタイ</t>
    </rPh>
    <rPh sb="32" eb="34">
      <t>ジコ</t>
    </rPh>
    <rPh sb="35" eb="37">
      <t>ヒガイ</t>
    </rPh>
    <rPh sb="38" eb="40">
      <t>ハッセイ</t>
    </rPh>
    <rPh sb="41" eb="43">
      <t>カクダイ</t>
    </rPh>
    <rPh sb="44" eb="46">
      <t>ボウシ</t>
    </rPh>
    <rPh sb="47" eb="48">
      <t>ム</t>
    </rPh>
    <rPh sb="50" eb="52">
      <t>シサク</t>
    </rPh>
    <rPh sb="53" eb="55">
      <t>スイシン</t>
    </rPh>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</si>
  <si>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</si>
  <si>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消費者安全調査委員会が行った提言の件数</t>
    <rPh sb="0" eb="3">
      <t>ショウヒシャ</t>
    </rPh>
    <rPh sb="3" eb="5">
      <t>アンゼン</t>
    </rPh>
    <rPh sb="5" eb="7">
      <t>チョウサ</t>
    </rPh>
    <rPh sb="7" eb="10">
      <t>イインカイ</t>
    </rPh>
    <rPh sb="11" eb="12">
      <t>オコナ</t>
    </rPh>
    <rPh sb="14" eb="16">
      <t>テイゲン</t>
    </rPh>
    <rPh sb="17" eb="19">
      <t>ケンスウ</t>
    </rPh>
    <phoneticPr fontId="5"/>
  </si>
  <si>
    <t>消費者政策調査費について、可能な限り職員で対応することでコスト削減や効率化を図っている。</t>
    <rPh sb="0" eb="3">
      <t>ショウヒシャ</t>
    </rPh>
    <rPh sb="3" eb="5">
      <t>セイサク</t>
    </rPh>
    <rPh sb="5" eb="7">
      <t>チョウサ</t>
    </rPh>
    <rPh sb="7" eb="8">
      <t>ヒ</t>
    </rPh>
    <rPh sb="13" eb="15">
      <t>カノウ</t>
    </rPh>
    <rPh sb="16" eb="17">
      <t>カギ</t>
    </rPh>
    <rPh sb="18" eb="20">
      <t>ショクイン</t>
    </rPh>
    <rPh sb="21" eb="23">
      <t>タイオウ</t>
    </rPh>
    <rPh sb="31" eb="33">
      <t>サクゲン</t>
    </rPh>
    <rPh sb="34" eb="37">
      <t>コウリツカ</t>
    </rPh>
    <rPh sb="38" eb="39">
      <t>ハカ</t>
    </rPh>
    <phoneticPr fontId="5"/>
  </si>
  <si>
    <t>調査を実施する際は、事案に応じた専門家に御意見を仰ぐなどして、コストパフォーマンスに配慮して手段・方法を選択している。</t>
    <rPh sb="0" eb="2">
      <t>チョウサ</t>
    </rPh>
    <rPh sb="3" eb="5">
      <t>ジッシ</t>
    </rPh>
    <rPh sb="7" eb="8">
      <t>サイ</t>
    </rPh>
    <rPh sb="10" eb="12">
      <t>ジアン</t>
    </rPh>
    <rPh sb="13" eb="14">
      <t>オウ</t>
    </rPh>
    <rPh sb="16" eb="19">
      <t>センモンカ</t>
    </rPh>
    <rPh sb="20" eb="23">
      <t>ゴイケン</t>
    </rPh>
    <rPh sb="24" eb="25">
      <t>アオ</t>
    </rPh>
    <rPh sb="42" eb="44">
      <t>ハイリョ</t>
    </rPh>
    <rPh sb="46" eb="48">
      <t>シュダン</t>
    </rPh>
    <rPh sb="49" eb="51">
      <t>ホウホウ</t>
    </rPh>
    <rPh sb="52" eb="54">
      <t>センタク</t>
    </rPh>
    <phoneticPr fontId="5"/>
  </si>
  <si>
    <t>調査計画を策定し、消費者安全調査委員会の承認を得ることにより、真に必要なものに限定して実施している。</t>
    <rPh sb="0" eb="2">
      <t>チョウサ</t>
    </rPh>
    <rPh sb="2" eb="4">
      <t>ケイカク</t>
    </rPh>
    <rPh sb="5" eb="7">
      <t>サクテイ</t>
    </rPh>
    <rPh sb="9" eb="12">
      <t>ショウヒシャ</t>
    </rPh>
    <rPh sb="12" eb="14">
      <t>アンゼン</t>
    </rPh>
    <rPh sb="14" eb="16">
      <t>チョウサ</t>
    </rPh>
    <rPh sb="16" eb="19">
      <t>イインカイ</t>
    </rPh>
    <rPh sb="20" eb="22">
      <t>ショウニン</t>
    </rPh>
    <rPh sb="23" eb="24">
      <t>エ</t>
    </rPh>
    <rPh sb="31" eb="32">
      <t>シン</t>
    </rPh>
    <rPh sb="33" eb="35">
      <t>ヒツヨウ</t>
    </rPh>
    <rPh sb="39" eb="41">
      <t>ゲンテイ</t>
    </rPh>
    <rPh sb="43" eb="45">
      <t>ジッシ</t>
    </rPh>
    <phoneticPr fontId="5"/>
  </si>
  <si>
    <t>生命、身体に係る消費者事故の発生の防止に当たり、定量的な目標が設定できないことについては理解。適切な成果指標の設定について、継続的な検討を図るとともに、引き続き、効率的な予算執行を図ること。</t>
    <phoneticPr fontId="5"/>
  </si>
  <si>
    <t>引き続き、より効果的な指標について検討し、効率的な予算執行に努める。</t>
    <rPh sb="0" eb="1">
      <t>ヒ</t>
    </rPh>
    <rPh sb="2" eb="3">
      <t>ツヅ</t>
    </rPh>
    <rPh sb="7" eb="10">
      <t>コウカテキ</t>
    </rPh>
    <rPh sb="11" eb="13">
      <t>シヒョウ</t>
    </rPh>
    <rPh sb="17" eb="19">
      <t>ケントウ</t>
    </rPh>
    <rPh sb="21" eb="24">
      <t>コウリツテキ</t>
    </rPh>
    <rPh sb="25" eb="27">
      <t>ヨサン</t>
    </rPh>
    <rPh sb="27" eb="29">
      <t>シッコウ</t>
    </rPh>
    <rPh sb="30" eb="31">
      <t>ツト</t>
    </rPh>
    <phoneticPr fontId="5"/>
  </si>
  <si>
    <t>事故調査室長　松本　浩司</t>
    <rPh sb="0" eb="2">
      <t>ジコ</t>
    </rPh>
    <rPh sb="2" eb="4">
      <t>チョウサ</t>
    </rPh>
    <rPh sb="4" eb="6">
      <t>シツチョウ</t>
    </rPh>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</si>
  <si>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にのっとり適正に行っており、競争性の確保の点において妥当である。</t>
    <phoneticPr fontId="5"/>
  </si>
  <si>
    <t>有限会社
セオサイクル</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</si>
</sst>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1</xdr:colOff>
      <xdr:row>750</xdr:row>
      <xdr:rowOff>114294</xdr:rowOff>
    </xdr:from>
    <xdr:to>
      <xdr:col>36</xdr:col>
      <xdr:colOff>1</xdr:colOff>
      <xdr:row>758</xdr:row>
      <xdr:rowOff>152436</xdr:rowOff>
    </xdr:to>
    <xdr:grpSp>
      <xdr:nvGrpSpPr>
        <xdr:cNvPr id="24" name="グループ化 23"/>
        <xdr:cNvGrpSpPr/>
      </xdr:nvGrpSpPr>
      <xdr:grpSpPr>
        <a:xfrm>
          <a:off x="4800601" y="45586644"/>
          <a:ext cx="2400300" cy="3171867"/>
          <a:chOff x="6404446" y="21635217"/>
          <a:chExt cx="2164515" cy="3051466"/>
        </a:xfrm>
      </xdr:grpSpPr>
      <xdr:grpSp>
        <xdr:nvGrpSpPr>
          <xdr:cNvPr id="25" name="グループ化 24"/>
          <xdr:cNvGrpSpPr/>
        </xdr:nvGrpSpPr>
        <xdr:grpSpPr>
          <a:xfrm>
            <a:off x="6404446" y="22642924"/>
            <a:ext cx="2164515" cy="2043759"/>
            <a:chOff x="1728269" y="234041887"/>
            <a:chExt cx="2166662" cy="2066831"/>
          </a:xfrm>
        </xdr:grpSpPr>
        <xdr:sp macro="" textlink="">
          <xdr:nvSpPr>
            <xdr:cNvPr id="27" name="テキスト ボックス 26"/>
            <xdr:cNvSpPr txBox="1"/>
          </xdr:nvSpPr>
          <xdr:spPr>
            <a:xfrm>
              <a:off x="1737121" y="234041887"/>
              <a:ext cx="2149212" cy="838486"/>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プール事故の基礎的調査（映像解析調査）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28" name="テキスト ボックス 27"/>
            <xdr:cNvSpPr txBox="1"/>
          </xdr:nvSpPr>
          <xdr:spPr>
            <a:xfrm>
              <a:off x="1728269" y="234968856"/>
              <a:ext cx="2166662" cy="113986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t>【</a:t>
              </a:r>
              <a:r>
                <a:rPr kumimoji="1" lang="ja-JP" altLang="en-US" sz="1200"/>
                <a:t>一般競争入札</a:t>
              </a:r>
              <a:r>
                <a:rPr kumimoji="1" lang="en-US" altLang="ja-JP" sz="1200"/>
                <a:t>】</a:t>
              </a:r>
            </a:p>
            <a:p>
              <a:pPr algn="ctr"/>
              <a:r>
                <a:rPr kumimoji="1" lang="ja-JP" altLang="en-US" sz="1200"/>
                <a:t>（株）国際情報ネット</a:t>
              </a:r>
              <a:endParaRPr kumimoji="1" lang="en-US" altLang="ja-JP" sz="1200"/>
            </a:p>
            <a:p>
              <a:pPr algn="ctr"/>
              <a:r>
                <a:rPr kumimoji="1" lang="en-US" altLang="ja-JP" sz="1200"/>
                <a:t>10.1</a:t>
              </a:r>
              <a:r>
                <a:rPr kumimoji="1" lang="ja-JP" altLang="en-US" sz="1200"/>
                <a:t>百万円</a:t>
              </a:r>
            </a:p>
          </xdr:txBody>
        </xdr:sp>
      </xdr:grpSp>
      <xdr:sp macro="" textlink="">
        <xdr:nvSpPr>
          <xdr:cNvPr id="26" name="正方形/長方形 25"/>
          <xdr:cNvSpPr/>
        </xdr:nvSpPr>
        <xdr:spPr>
          <a:xfrm>
            <a:off x="6414329" y="21635217"/>
            <a:ext cx="2154632" cy="895524"/>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Ｂ．プール事故の基礎的調査（映像解析調査）</a:t>
            </a:r>
            <a:endParaRPr kumimoji="1" lang="en-US" altLang="ja-JP" sz="1200"/>
          </a:p>
          <a:p>
            <a:pPr algn="ctr"/>
            <a:r>
              <a:rPr kumimoji="1" lang="ja-JP" altLang="en-US" sz="1200"/>
              <a:t>１０．１百万円</a:t>
            </a:r>
          </a:p>
        </xdr:txBody>
      </xdr:sp>
    </xdr:grpSp>
    <xdr:clientData/>
  </xdr:twoCellAnchor>
  <xdr:twoCellAnchor>
    <xdr:from>
      <xdr:col>36</xdr:col>
      <xdr:colOff>200020</xdr:colOff>
      <xdr:row>750</xdr:row>
      <xdr:rowOff>101673</xdr:rowOff>
    </xdr:from>
    <xdr:to>
      <xdr:col>48</xdr:col>
      <xdr:colOff>9525</xdr:colOff>
      <xdr:row>757</xdr:row>
      <xdr:rowOff>628604</xdr:rowOff>
    </xdr:to>
    <xdr:grpSp>
      <xdr:nvGrpSpPr>
        <xdr:cNvPr id="29" name="グループ化 28"/>
        <xdr:cNvGrpSpPr/>
      </xdr:nvGrpSpPr>
      <xdr:grpSpPr>
        <a:xfrm>
          <a:off x="7400920" y="45574023"/>
          <a:ext cx="2209805" cy="2993906"/>
          <a:chOff x="6420533" y="21723410"/>
          <a:chExt cx="2249548" cy="2615682"/>
        </a:xfrm>
      </xdr:grpSpPr>
      <xdr:grpSp>
        <xdr:nvGrpSpPr>
          <xdr:cNvPr id="30" name="グループ化 29"/>
          <xdr:cNvGrpSpPr/>
        </xdr:nvGrpSpPr>
        <xdr:grpSpPr>
          <a:xfrm>
            <a:off x="6420533" y="22623399"/>
            <a:ext cx="2249548" cy="1715693"/>
            <a:chOff x="1744374" y="234021538"/>
            <a:chExt cx="2251780" cy="1735057"/>
          </a:xfrm>
        </xdr:grpSpPr>
        <xdr:sp macro="" textlink="">
          <xdr:nvSpPr>
            <xdr:cNvPr id="32" name="テキスト ボックス 31"/>
            <xdr:cNvSpPr txBox="1"/>
          </xdr:nvSpPr>
          <xdr:spPr>
            <a:xfrm>
              <a:off x="1759428" y="234021538"/>
              <a:ext cx="2207609" cy="784063"/>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外出先での転倒事故に係る基礎的調査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3" name="テキスト ボックス 32"/>
            <xdr:cNvSpPr txBox="1"/>
          </xdr:nvSpPr>
          <xdr:spPr>
            <a:xfrm>
              <a:off x="1744374" y="234894676"/>
              <a:ext cx="2251780" cy="8619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一般競争入札</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（株）分析屋</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6.4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1" name="正方形/長方形 30"/>
          <xdr:cNvSpPr/>
        </xdr:nvSpPr>
        <xdr:spPr>
          <a:xfrm>
            <a:off x="6425055" y="21723410"/>
            <a:ext cx="2235329" cy="834881"/>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Ｃ．外出先での転倒事故に係る基礎的調査</a:t>
            </a:r>
            <a:endParaRPr kumimoji="1" lang="en-US" altLang="ja-JP" sz="1200"/>
          </a:p>
          <a:p>
            <a:pPr algn="ctr"/>
            <a:r>
              <a:rPr kumimoji="1" lang="ja-JP" altLang="en-US" sz="1200"/>
              <a:t>６．４百万円</a:t>
            </a:r>
          </a:p>
          <a:p>
            <a:pPr algn="ctr"/>
            <a:endParaRPr kumimoji="1" lang="ja-JP" altLang="en-US" sz="1200"/>
          </a:p>
        </xdr:txBody>
      </xdr:sp>
    </xdr:grpSp>
    <xdr:clientData/>
  </xdr:twoCellAnchor>
  <xdr:twoCellAnchor>
    <xdr:from>
      <xdr:col>9</xdr:col>
      <xdr:colOff>92</xdr:colOff>
      <xdr:row>759</xdr:row>
      <xdr:rowOff>333378</xdr:rowOff>
    </xdr:from>
    <xdr:to>
      <xdr:col>20</xdr:col>
      <xdr:colOff>161926</xdr:colOff>
      <xdr:row>765</xdr:row>
      <xdr:rowOff>257006</xdr:rowOff>
    </xdr:to>
    <xdr:grpSp>
      <xdr:nvGrpSpPr>
        <xdr:cNvPr id="34" name="グループ化 33"/>
        <xdr:cNvGrpSpPr/>
      </xdr:nvGrpSpPr>
      <xdr:grpSpPr>
        <a:xfrm>
          <a:off x="1800317" y="49596678"/>
          <a:ext cx="2362109" cy="2876378"/>
          <a:chOff x="6414329" y="21421787"/>
          <a:chExt cx="2069229" cy="2208156"/>
        </a:xfrm>
      </xdr:grpSpPr>
      <xdr:grpSp>
        <xdr:nvGrpSpPr>
          <xdr:cNvPr id="35" name="グループ化 34"/>
          <xdr:cNvGrpSpPr/>
        </xdr:nvGrpSpPr>
        <xdr:grpSpPr>
          <a:xfrm>
            <a:off x="6424847" y="22226083"/>
            <a:ext cx="2058711" cy="1403860"/>
            <a:chOff x="1748691" y="233620146"/>
            <a:chExt cx="2060752" cy="1419707"/>
          </a:xfrm>
        </xdr:grpSpPr>
        <xdr:sp macro="" textlink="">
          <xdr:nvSpPr>
            <xdr:cNvPr id="37" name="テキスト ボックス 36"/>
            <xdr:cNvSpPr txBox="1"/>
          </xdr:nvSpPr>
          <xdr:spPr>
            <a:xfrm>
              <a:off x="1748691" y="233620146"/>
              <a:ext cx="1955986" cy="562049"/>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「水上設置遊具による溺水事故</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8" name="テキスト ボックス 37"/>
            <xdr:cNvSpPr txBox="1"/>
          </xdr:nvSpPr>
          <xdr:spPr>
            <a:xfrm>
              <a:off x="1776634" y="234263492"/>
              <a:ext cx="2032809" cy="77636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ja-JP" sz="1200">
                  <a:solidFill>
                    <a:schemeClr val="dk1"/>
                  </a:solidFill>
                  <a:effectLst/>
                  <a:latin typeface="+mn-lt"/>
                  <a:ea typeface="+mn-ea"/>
                  <a:cs typeface="+mn-cs"/>
                </a:rPr>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ja-JP" sz="1200">
                  <a:solidFill>
                    <a:schemeClr val="dk1"/>
                  </a:solidFill>
                  <a:effectLst/>
                  <a:latin typeface="+mn-lt"/>
                  <a:ea typeface="+mn-ea"/>
                  <a:cs typeface="+mn-cs"/>
                </a:rPr>
                <a:t>日本海洋企画（株）</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2.5</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6" name="正方形/長方形 35"/>
          <xdr:cNvSpPr/>
        </xdr:nvSpPr>
        <xdr:spPr>
          <a:xfrm>
            <a:off x="6414329" y="21421787"/>
            <a:ext cx="1980001" cy="723916"/>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Ｄ．水上設置遊具による溺水事故</a:t>
            </a:r>
            <a:endParaRPr kumimoji="1" lang="en-US" altLang="ja-JP" sz="1200"/>
          </a:p>
          <a:p>
            <a:pPr algn="ctr"/>
            <a:r>
              <a:rPr kumimoji="1" lang="ja-JP" altLang="en-US" sz="1200"/>
              <a:t>２．５百万円</a:t>
            </a:r>
          </a:p>
        </xdr:txBody>
      </xdr:sp>
    </xdr:grpSp>
    <xdr:clientData/>
  </xdr:twoCellAnchor>
  <xdr:twoCellAnchor>
    <xdr:from>
      <xdr:col>23</xdr:col>
      <xdr:colOff>1659</xdr:colOff>
      <xdr:row>759</xdr:row>
      <xdr:rowOff>341537</xdr:rowOff>
    </xdr:from>
    <xdr:to>
      <xdr:col>34</xdr:col>
      <xdr:colOff>152399</xdr:colOff>
      <xdr:row>765</xdr:row>
      <xdr:rowOff>276090</xdr:rowOff>
    </xdr:to>
    <xdr:grpSp>
      <xdr:nvGrpSpPr>
        <xdr:cNvPr id="39" name="グループ化 38"/>
        <xdr:cNvGrpSpPr/>
      </xdr:nvGrpSpPr>
      <xdr:grpSpPr>
        <a:xfrm>
          <a:off x="4602234" y="49604837"/>
          <a:ext cx="2351015" cy="2887303"/>
          <a:chOff x="6348819" y="21683890"/>
          <a:chExt cx="2085327" cy="2208163"/>
        </a:xfrm>
      </xdr:grpSpPr>
      <xdr:grpSp>
        <xdr:nvGrpSpPr>
          <xdr:cNvPr id="40" name="グループ化 39"/>
          <xdr:cNvGrpSpPr/>
        </xdr:nvGrpSpPr>
        <xdr:grpSpPr>
          <a:xfrm>
            <a:off x="6403245" y="22469606"/>
            <a:ext cx="2030901" cy="1422447"/>
            <a:chOff x="1727068" y="233866449"/>
            <a:chExt cx="2032916" cy="1438504"/>
          </a:xfrm>
        </xdr:grpSpPr>
        <xdr:sp macro="" textlink="">
          <xdr:nvSpPr>
            <xdr:cNvPr id="42" name="テキスト ボックス 41"/>
            <xdr:cNvSpPr txBox="1"/>
          </xdr:nvSpPr>
          <xdr:spPr>
            <a:xfrm>
              <a:off x="1727068" y="233866449"/>
              <a:ext cx="1955986" cy="645801"/>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海外研修費用、図書及び消耗品等購入、通信運搬費等</a:t>
              </a:r>
            </a:p>
          </xdr:txBody>
        </xdr:sp>
        <xdr:sp macro="" textlink="">
          <xdr:nvSpPr>
            <xdr:cNvPr id="43" name="テキスト ボックス 42"/>
            <xdr:cNvSpPr txBox="1"/>
          </xdr:nvSpPr>
          <xdr:spPr>
            <a:xfrm>
              <a:off x="1727175" y="234524182"/>
              <a:ext cx="2032809" cy="7807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南カリフォルニア大学</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0.9</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41" name="正方形/長方形 40"/>
          <xdr:cNvSpPr/>
        </xdr:nvSpPr>
        <xdr:spPr>
          <a:xfrm>
            <a:off x="6348819" y="21683890"/>
            <a:ext cx="1980000" cy="707645"/>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Ｅ．その他政策調査費</a:t>
            </a:r>
            <a:endParaRPr kumimoji="1" lang="en-US" altLang="ja-JP" sz="1200"/>
          </a:p>
          <a:p>
            <a:pPr algn="ctr"/>
            <a:r>
              <a:rPr kumimoji="1" lang="ja-JP" altLang="en-US" sz="1200"/>
              <a:t>０．９百万円</a:t>
            </a:r>
          </a:p>
        </xdr:txBody>
      </xdr:sp>
    </xdr:grpSp>
    <xdr:clientData/>
  </xdr:twoCellAnchor>
  <xdr:twoCellAnchor>
    <xdr:from>
      <xdr:col>10</xdr:col>
      <xdr:colOff>19050</xdr:colOff>
      <xdr:row>741</xdr:row>
      <xdr:rowOff>244927</xdr:rowOff>
    </xdr:from>
    <xdr:to>
      <xdr:col>28</xdr:col>
      <xdr:colOff>114299</xdr:colOff>
      <xdr:row>746</xdr:row>
      <xdr:rowOff>76200</xdr:rowOff>
    </xdr:to>
    <xdr:sp macro="" textlink="">
      <xdr:nvSpPr>
        <xdr:cNvPr id="79" name="テキスト ボックス 78"/>
        <xdr:cNvSpPr txBox="1"/>
      </xdr:nvSpPr>
      <xdr:spPr>
        <a:xfrm>
          <a:off x="1828800" y="44440927"/>
          <a:ext cx="3352799" cy="1631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algn="ctr"/>
          <a:r>
            <a:rPr kumimoji="1" lang="ja-JP" altLang="en-US" sz="1800"/>
            <a:t>８２．２百万円</a:t>
          </a:r>
        </a:p>
      </xdr:txBody>
    </xdr:sp>
    <xdr:clientData/>
  </xdr:twoCellAnchor>
  <xdr:twoCellAnchor>
    <xdr:from>
      <xdr:col>10</xdr:col>
      <xdr:colOff>109885</xdr:colOff>
      <xdr:row>746</xdr:row>
      <xdr:rowOff>352425</xdr:rowOff>
    </xdr:from>
    <xdr:to>
      <xdr:col>49</xdr:col>
      <xdr:colOff>138784</xdr:colOff>
      <xdr:row>748</xdr:row>
      <xdr:rowOff>209550</xdr:rowOff>
    </xdr:to>
    <xdr:sp macro="" textlink="">
      <xdr:nvSpPr>
        <xdr:cNvPr id="80" name="大かっこ 79"/>
        <xdr:cNvSpPr/>
      </xdr:nvSpPr>
      <xdr:spPr>
        <a:xfrm>
          <a:off x="1919635" y="46348650"/>
          <a:ext cx="7086924" cy="571500"/>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8</xdr:col>
      <xdr:colOff>1904</xdr:colOff>
      <xdr:row>749</xdr:row>
      <xdr:rowOff>74957</xdr:rowOff>
    </xdr:from>
    <xdr:to>
      <xdr:col>44</xdr:col>
      <xdr:colOff>104776</xdr:colOff>
      <xdr:row>750</xdr:row>
      <xdr:rowOff>66766</xdr:rowOff>
    </xdr:to>
    <xdr:grpSp>
      <xdr:nvGrpSpPr>
        <xdr:cNvPr id="81" name="グループ化 80"/>
        <xdr:cNvGrpSpPr/>
      </xdr:nvGrpSpPr>
      <xdr:grpSpPr>
        <a:xfrm>
          <a:off x="1602104" y="45194882"/>
          <a:ext cx="7303772" cy="344234"/>
          <a:chOff x="1870364" y="52999079"/>
          <a:chExt cx="7104433" cy="288447"/>
        </a:xfrm>
      </xdr:grpSpPr>
      <xdr:cxnSp macro="">
        <xdr:nvCxnSpPr>
          <xdr:cNvPr id="82" name="直線コネクタ 8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3" name="直線コネクタ 8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4" name="直線コネクタ 83"/>
          <xdr:cNvCxnSpPr/>
        </xdr:nvCxnSpPr>
        <xdr:spPr>
          <a:xfrm>
            <a:off x="6190012" y="53004497"/>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5" name="直線コネクタ 8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2721</xdr:colOff>
      <xdr:row>758</xdr:row>
      <xdr:rowOff>615039</xdr:rowOff>
    </xdr:from>
    <xdr:to>
      <xdr:col>40</xdr:col>
      <xdr:colOff>152400</xdr:colOff>
      <xdr:row>759</xdr:row>
      <xdr:rowOff>276225</xdr:rowOff>
    </xdr:to>
    <xdr:grpSp>
      <xdr:nvGrpSpPr>
        <xdr:cNvPr id="86" name="グループ化 85"/>
        <xdr:cNvGrpSpPr/>
      </xdr:nvGrpSpPr>
      <xdr:grpSpPr>
        <a:xfrm>
          <a:off x="1602921" y="49221114"/>
          <a:ext cx="6550479" cy="318411"/>
          <a:chOff x="1870364" y="52999079"/>
          <a:chExt cx="7104433" cy="288472"/>
        </a:xfrm>
      </xdr:grpSpPr>
      <xdr:cxnSp macro="">
        <xdr:nvCxnSpPr>
          <xdr:cNvPr id="87" name="直線コネクタ 86"/>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8" name="直線コネクタ 87"/>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9" name="直線コネクタ 88"/>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0" name="直線コネクタ 89"/>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188819</xdr:colOff>
      <xdr:row>766</xdr:row>
      <xdr:rowOff>1183</xdr:rowOff>
    </xdr:from>
    <xdr:to>
      <xdr:col>40</xdr:col>
      <xdr:colOff>184104</xdr:colOff>
      <xdr:row>766</xdr:row>
      <xdr:rowOff>314325</xdr:rowOff>
    </xdr:to>
    <xdr:grpSp>
      <xdr:nvGrpSpPr>
        <xdr:cNvPr id="91" name="グループ化 90"/>
        <xdr:cNvGrpSpPr/>
      </xdr:nvGrpSpPr>
      <xdr:grpSpPr>
        <a:xfrm>
          <a:off x="1588994" y="52636333"/>
          <a:ext cx="6596110" cy="313142"/>
          <a:chOff x="1870364" y="52999079"/>
          <a:chExt cx="7104433" cy="288472"/>
        </a:xfrm>
      </xdr:grpSpPr>
      <xdr:cxnSp macro="">
        <xdr:nvCxnSpPr>
          <xdr:cNvPr id="92" name="直線コネクタ 9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93" name="直線コネクタ 9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4" name="直線コネクタ 93"/>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5" name="直線コネクタ 9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188819</xdr:colOff>
      <xdr:row>770</xdr:row>
      <xdr:rowOff>359355</xdr:rowOff>
    </xdr:from>
    <xdr:to>
      <xdr:col>14</xdr:col>
      <xdr:colOff>95250</xdr:colOff>
      <xdr:row>770</xdr:row>
      <xdr:rowOff>361950</xdr:rowOff>
    </xdr:to>
    <xdr:cxnSp macro="">
      <xdr:nvCxnSpPr>
        <xdr:cNvPr id="97" name="直線コネクタ 96"/>
        <xdr:cNvCxnSpPr/>
      </xdr:nvCxnSpPr>
      <xdr:spPr>
        <a:xfrm>
          <a:off x="1588994" y="55337655"/>
          <a:ext cx="1306606" cy="259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95250</xdr:colOff>
      <xdr:row>770</xdr:row>
      <xdr:rowOff>371475</xdr:rowOff>
    </xdr:from>
    <xdr:to>
      <xdr:col>14</xdr:col>
      <xdr:colOff>95250</xdr:colOff>
      <xdr:row>770</xdr:row>
      <xdr:rowOff>561975</xdr:rowOff>
    </xdr:to>
    <xdr:cxnSp macro="">
      <xdr:nvCxnSpPr>
        <xdr:cNvPr id="100" name="直線コネクタ 99"/>
        <xdr:cNvCxnSpPr/>
      </xdr:nvCxnSpPr>
      <xdr:spPr>
        <a:xfrm>
          <a:off x="2895600" y="55349775"/>
          <a:ext cx="0" cy="190500"/>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190500</xdr:colOff>
      <xdr:row>743</xdr:row>
      <xdr:rowOff>95250</xdr:rowOff>
    </xdr:from>
    <xdr:to>
      <xdr:col>8</xdr:col>
      <xdr:colOff>0</xdr:colOff>
      <xdr:row>770</xdr:row>
      <xdr:rowOff>371475</xdr:rowOff>
    </xdr:to>
    <xdr:cxnSp macro="">
      <xdr:nvCxnSpPr>
        <xdr:cNvPr id="101" name="直線コネクタ 100"/>
        <xdr:cNvCxnSpPr/>
      </xdr:nvCxnSpPr>
      <xdr:spPr>
        <a:xfrm flipH="1">
          <a:off x="1590675" y="43100625"/>
          <a:ext cx="9525" cy="1224915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2093</xdr:colOff>
      <xdr:row>743</xdr:row>
      <xdr:rowOff>103190</xdr:rowOff>
    </xdr:from>
    <xdr:to>
      <xdr:col>9</xdr:col>
      <xdr:colOff>129121</xdr:colOff>
      <xdr:row>743</xdr:row>
      <xdr:rowOff>103192</xdr:rowOff>
    </xdr:to>
    <xdr:cxnSp macro="">
      <xdr:nvCxnSpPr>
        <xdr:cNvPr id="102" name="直線コネクタ 101"/>
        <xdr:cNvCxnSpPr/>
      </xdr:nvCxnSpPr>
      <xdr:spPr>
        <a:xfrm flipV="1">
          <a:off x="1465133" y="52323050"/>
          <a:ext cx="309908" cy="2"/>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19049</xdr:colOff>
      <xdr:row>759</xdr:row>
      <xdr:rowOff>342897</xdr:rowOff>
    </xdr:from>
    <xdr:to>
      <xdr:col>45</xdr:col>
      <xdr:colOff>146072</xdr:colOff>
      <xdr:row>762</xdr:row>
      <xdr:rowOff>514345</xdr:rowOff>
    </xdr:to>
    <xdr:grpSp>
      <xdr:nvGrpSpPr>
        <xdr:cNvPr id="106" name="グループ化 105"/>
        <xdr:cNvGrpSpPr/>
      </xdr:nvGrpSpPr>
      <xdr:grpSpPr>
        <a:xfrm>
          <a:off x="7219949" y="49606197"/>
          <a:ext cx="1927248" cy="1895473"/>
          <a:chOff x="6403245" y="21669376"/>
          <a:chExt cx="1991084" cy="1118462"/>
        </a:xfrm>
      </xdr:grpSpPr>
      <xdr:sp macro="" textlink="">
        <xdr:nvSpPr>
          <xdr:cNvPr id="109" name="テキスト ボックス 108"/>
          <xdr:cNvSpPr txBox="1"/>
        </xdr:nvSpPr>
        <xdr:spPr>
          <a:xfrm>
            <a:off x="6403245" y="22236600"/>
            <a:ext cx="1954047" cy="55123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消費者安全調査委員会、製品等事故調査部会及びサービス等事故調査部会の出席手当</a:t>
            </a:r>
          </a:p>
        </xdr:txBody>
      </xdr:sp>
      <xdr:sp macro="" textlink="">
        <xdr:nvSpPr>
          <xdr:cNvPr id="108" name="正方形/長方形 107"/>
          <xdr:cNvSpPr/>
        </xdr:nvSpPr>
        <xdr:spPr>
          <a:xfrm>
            <a:off x="6414329" y="21669376"/>
            <a:ext cx="1980000" cy="5451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Ｆ．委員手当</a:t>
            </a:r>
            <a:endParaRPr kumimoji="1" lang="en-US" altLang="ja-JP" sz="1200"/>
          </a:p>
          <a:p>
            <a:pPr algn="ctr"/>
            <a:r>
              <a:rPr kumimoji="1" lang="ja-JP" altLang="en-US" sz="1200"/>
              <a:t>３．２百万円</a:t>
            </a:r>
          </a:p>
        </xdr:txBody>
      </xdr:sp>
    </xdr:grpSp>
    <xdr:clientData/>
  </xdr:twoCellAnchor>
  <xdr:twoCellAnchor>
    <xdr:from>
      <xdr:col>8</xdr:col>
      <xdr:colOff>190499</xdr:colOff>
      <xdr:row>766</xdr:row>
      <xdr:rowOff>409575</xdr:rowOff>
    </xdr:from>
    <xdr:to>
      <xdr:col>18</xdr:col>
      <xdr:colOff>136546</xdr:colOff>
      <xdr:row>770</xdr:row>
      <xdr:rowOff>190492</xdr:rowOff>
    </xdr:to>
    <xdr:grpSp>
      <xdr:nvGrpSpPr>
        <xdr:cNvPr id="111" name="グループ化 110"/>
        <xdr:cNvGrpSpPr/>
      </xdr:nvGrpSpPr>
      <xdr:grpSpPr>
        <a:xfrm>
          <a:off x="1790699" y="53044725"/>
          <a:ext cx="1946297" cy="2124067"/>
          <a:chOff x="6403245" y="21669379"/>
          <a:chExt cx="1991083" cy="1542423"/>
        </a:xfrm>
      </xdr:grpSpPr>
      <xdr:sp macro="" textlink="">
        <xdr:nvSpPr>
          <xdr:cNvPr id="114" name="テキスト ボックス 113"/>
          <xdr:cNvSpPr txBox="1"/>
        </xdr:nvSpPr>
        <xdr:spPr>
          <a:xfrm>
            <a:off x="6403245" y="22236599"/>
            <a:ext cx="1954047" cy="975203"/>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委員会出席旅費、委員会出席以外の委員等出張旅費及び職員出張旅費</a:t>
            </a:r>
          </a:p>
        </xdr:txBody>
      </xdr:sp>
      <xdr:sp macro="" textlink="">
        <xdr:nvSpPr>
          <xdr:cNvPr id="113" name="正方形/長方形 112"/>
          <xdr:cNvSpPr/>
        </xdr:nvSpPr>
        <xdr:spPr>
          <a:xfrm>
            <a:off x="6414328" y="21669379"/>
            <a:ext cx="1980000" cy="536182"/>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Ｇ．旅費</a:t>
            </a:r>
            <a:endParaRPr kumimoji="1" lang="en-US" altLang="ja-JP" sz="1200"/>
          </a:p>
          <a:p>
            <a:pPr algn="ctr"/>
            <a:r>
              <a:rPr kumimoji="1" lang="ja-JP" altLang="en-US" sz="1200"/>
              <a:t>３．４百万円</a:t>
            </a:r>
          </a:p>
        </xdr:txBody>
      </xdr:sp>
    </xdr:grpSp>
    <xdr:clientData/>
  </xdr:twoCellAnchor>
  <xdr:twoCellAnchor>
    <xdr:from>
      <xdr:col>22</xdr:col>
      <xdr:colOff>190500</xdr:colOff>
      <xdr:row>766</xdr:row>
      <xdr:rowOff>419092</xdr:rowOff>
    </xdr:from>
    <xdr:to>
      <xdr:col>32</xdr:col>
      <xdr:colOff>117497</xdr:colOff>
      <xdr:row>770</xdr:row>
      <xdr:rowOff>247649</xdr:rowOff>
    </xdr:to>
    <xdr:grpSp>
      <xdr:nvGrpSpPr>
        <xdr:cNvPr id="116" name="グループ化 115"/>
        <xdr:cNvGrpSpPr/>
      </xdr:nvGrpSpPr>
      <xdr:grpSpPr>
        <a:xfrm>
          <a:off x="4591050" y="53054242"/>
          <a:ext cx="1927247" cy="2171707"/>
          <a:chOff x="6403245" y="21669378"/>
          <a:chExt cx="1991083" cy="1416339"/>
        </a:xfrm>
      </xdr:grpSpPr>
      <xdr:sp macro="" textlink="">
        <xdr:nvSpPr>
          <xdr:cNvPr id="117" name="テキスト ボックス 116"/>
          <xdr:cNvSpPr txBox="1"/>
        </xdr:nvSpPr>
        <xdr:spPr>
          <a:xfrm>
            <a:off x="6403245" y="22191191"/>
            <a:ext cx="1954047" cy="894526"/>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118" name="正方形/長方形 117"/>
          <xdr:cNvSpPr/>
        </xdr:nvSpPr>
        <xdr:spPr>
          <a:xfrm>
            <a:off x="6414328" y="21669378"/>
            <a:ext cx="1980000" cy="484541"/>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Ｈ．諸謝金</a:t>
            </a:r>
            <a:endParaRPr kumimoji="1" lang="en-US" altLang="ja-JP" sz="1200"/>
          </a:p>
          <a:p>
            <a:pPr algn="ctr"/>
            <a:r>
              <a:rPr kumimoji="1" lang="ja-JP" altLang="en-US" sz="1200"/>
              <a:t>２．４百万円</a:t>
            </a:r>
          </a:p>
        </xdr:txBody>
      </xdr:sp>
    </xdr:grpSp>
    <xdr:clientData/>
  </xdr:twoCellAnchor>
  <xdr:twoCellAnchor>
    <xdr:from>
      <xdr:col>36</xdr:col>
      <xdr:colOff>57148</xdr:colOff>
      <xdr:row>766</xdr:row>
      <xdr:rowOff>428614</xdr:rowOff>
    </xdr:from>
    <xdr:to>
      <xdr:col>45</xdr:col>
      <xdr:colOff>174644</xdr:colOff>
      <xdr:row>770</xdr:row>
      <xdr:rowOff>304800</xdr:rowOff>
    </xdr:to>
    <xdr:grpSp>
      <xdr:nvGrpSpPr>
        <xdr:cNvPr id="119" name="グループ化 118"/>
        <xdr:cNvGrpSpPr/>
      </xdr:nvGrpSpPr>
      <xdr:grpSpPr>
        <a:xfrm>
          <a:off x="7258048" y="53063764"/>
          <a:ext cx="1917721" cy="2219336"/>
          <a:chOff x="6403245" y="21669378"/>
          <a:chExt cx="1980281" cy="1262771"/>
        </a:xfrm>
      </xdr:grpSpPr>
      <xdr:sp macro="" textlink="">
        <xdr:nvSpPr>
          <xdr:cNvPr id="120" name="テキスト ボックス 119"/>
          <xdr:cNvSpPr txBox="1"/>
        </xdr:nvSpPr>
        <xdr:spPr>
          <a:xfrm>
            <a:off x="6403245" y="22130050"/>
            <a:ext cx="1954047" cy="802099"/>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121" name="正方形/長方形 120"/>
          <xdr:cNvSpPr/>
        </xdr:nvSpPr>
        <xdr:spPr>
          <a:xfrm>
            <a:off x="6403526" y="21669378"/>
            <a:ext cx="1980000" cy="417315"/>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Ｉ．人件費等</a:t>
            </a:r>
            <a:endParaRPr kumimoji="1" lang="en-US" altLang="ja-JP" sz="1200"/>
          </a:p>
          <a:p>
            <a:pPr algn="ctr"/>
            <a:r>
              <a:rPr kumimoji="1" lang="ja-JP" altLang="en-US" sz="1200"/>
              <a:t>３４．６百万円</a:t>
            </a:r>
          </a:p>
        </xdr:txBody>
      </xdr:sp>
    </xdr:grpSp>
    <xdr:clientData/>
  </xdr:twoCellAnchor>
  <xdr:twoCellAnchor>
    <xdr:from>
      <xdr:col>8</xdr:col>
      <xdr:colOff>190592</xdr:colOff>
      <xdr:row>770</xdr:row>
      <xdr:rowOff>638165</xdr:rowOff>
    </xdr:from>
    <xdr:to>
      <xdr:col>18</xdr:col>
      <xdr:colOff>171657</xdr:colOff>
      <xdr:row>775</xdr:row>
      <xdr:rowOff>180915</xdr:rowOff>
    </xdr:to>
    <xdr:grpSp>
      <xdr:nvGrpSpPr>
        <xdr:cNvPr id="122" name="グループ化 121"/>
        <xdr:cNvGrpSpPr/>
      </xdr:nvGrpSpPr>
      <xdr:grpSpPr>
        <a:xfrm>
          <a:off x="1790792" y="55616465"/>
          <a:ext cx="1981315" cy="2714575"/>
          <a:chOff x="6402314" y="21669375"/>
          <a:chExt cx="2030794" cy="2089604"/>
        </a:xfrm>
      </xdr:grpSpPr>
      <xdr:grpSp>
        <xdr:nvGrpSpPr>
          <xdr:cNvPr id="123" name="グループ化 122"/>
          <xdr:cNvGrpSpPr/>
        </xdr:nvGrpSpPr>
        <xdr:grpSpPr>
          <a:xfrm>
            <a:off x="6402314" y="22199714"/>
            <a:ext cx="2030794" cy="1559265"/>
            <a:chOff x="1726136" y="233593444"/>
            <a:chExt cx="2032809" cy="1576866"/>
          </a:xfrm>
        </xdr:grpSpPr>
        <xdr:sp macro="" textlink="">
          <xdr:nvSpPr>
            <xdr:cNvPr id="125" name="テキスト ボックス 124"/>
            <xdr:cNvSpPr txBox="1"/>
          </xdr:nvSpPr>
          <xdr:spPr>
            <a:xfrm>
              <a:off x="1727068" y="233593444"/>
              <a:ext cx="1955986" cy="776014"/>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消費者安全調査委員会、製品等事故調査部会及びサービス等事故調査部会の会議費及び速記料</a:t>
              </a:r>
            </a:p>
          </xdr:txBody>
        </xdr:sp>
        <xdr:sp macro="" textlink="">
          <xdr:nvSpPr>
            <xdr:cNvPr id="126" name="テキスト ボックス 125"/>
            <xdr:cNvSpPr txBox="1"/>
          </xdr:nvSpPr>
          <xdr:spPr>
            <a:xfrm>
              <a:off x="1726136" y="234413915"/>
              <a:ext cx="2032809" cy="75639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年間</a:t>
              </a:r>
              <a:r>
                <a:rPr kumimoji="1" lang="ja-JP" altLang="ja-JP" sz="1200">
                  <a:solidFill>
                    <a:schemeClr val="dk1"/>
                  </a:solidFill>
                  <a:effectLst/>
                  <a:latin typeface="+mn-lt"/>
                  <a:ea typeface="+mn-ea"/>
                  <a:cs typeface="+mn-cs"/>
                </a:rPr>
                <a:t>随意契約</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扶桑速記印刷（株）</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1.4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124" name="正方形/長方形 123"/>
          <xdr:cNvSpPr/>
        </xdr:nvSpPr>
        <xdr:spPr>
          <a:xfrm>
            <a:off x="6414329" y="21669375"/>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Ｊ．庁費</a:t>
            </a:r>
            <a:endParaRPr kumimoji="1" lang="en-US" altLang="ja-JP" sz="1200"/>
          </a:p>
          <a:p>
            <a:pPr algn="ctr"/>
            <a:r>
              <a:rPr kumimoji="1" lang="ja-JP" altLang="en-US" sz="1200"/>
              <a:t>１．４百万円</a:t>
            </a:r>
          </a:p>
        </xdr:txBody>
      </xdr:sp>
    </xdr:grpSp>
    <xdr:clientData/>
  </xdr:twoCellAnchor>
  <xdr:twoCellAnchor>
    <xdr:from>
      <xdr:col>8</xdr:col>
      <xdr:colOff>172695</xdr:colOff>
      <xdr:row>750</xdr:row>
      <xdr:rowOff>104770</xdr:rowOff>
    </xdr:from>
    <xdr:to>
      <xdr:col>22</xdr:col>
      <xdr:colOff>142874</xdr:colOff>
      <xdr:row>758</xdr:row>
      <xdr:rowOff>533392</xdr:rowOff>
    </xdr:to>
    <xdr:grpSp>
      <xdr:nvGrpSpPr>
        <xdr:cNvPr id="5" name="グループ化 4"/>
        <xdr:cNvGrpSpPr/>
      </xdr:nvGrpSpPr>
      <xdr:grpSpPr>
        <a:xfrm>
          <a:off x="1772895" y="45577120"/>
          <a:ext cx="2770529" cy="3562347"/>
          <a:chOff x="1573646" y="47891088"/>
          <a:chExt cx="2544872" cy="2896211"/>
        </a:xfrm>
      </xdr:grpSpPr>
      <xdr:grpSp>
        <xdr:nvGrpSpPr>
          <xdr:cNvPr id="15" name="グループ化 14"/>
          <xdr:cNvGrpSpPr/>
        </xdr:nvGrpSpPr>
        <xdr:grpSpPr>
          <a:xfrm>
            <a:off x="1573646" y="47891088"/>
            <a:ext cx="2544872" cy="2083105"/>
            <a:chOff x="6391446" y="21603559"/>
            <a:chExt cx="2051958" cy="1971780"/>
          </a:xfrm>
        </xdr:grpSpPr>
        <xdr:grpSp>
          <xdr:nvGrpSpPr>
            <xdr:cNvPr id="20" name="グループ化 19"/>
            <xdr:cNvGrpSpPr/>
          </xdr:nvGrpSpPr>
          <xdr:grpSpPr>
            <a:xfrm>
              <a:off x="6391446" y="22321828"/>
              <a:ext cx="2030795" cy="1253511"/>
              <a:chOff x="1715256" y="233716633"/>
              <a:chExt cx="2032809" cy="1267659"/>
            </a:xfrm>
          </xdr:grpSpPr>
          <xdr:sp macro="" textlink="">
            <xdr:nvSpPr>
              <xdr:cNvPr id="22" name="テキスト ボックス 21"/>
              <xdr:cNvSpPr txBox="1"/>
            </xdr:nvSpPr>
            <xdr:spPr>
              <a:xfrm>
                <a:off x="1762814" y="233716633"/>
                <a:ext cx="1955986" cy="459674"/>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「幼児同乗中の電動アシスト自転車の事故」原因調査等に関する経費</a:t>
                </a:r>
              </a:p>
            </xdr:txBody>
          </xdr:sp>
          <xdr:sp macro="" textlink="">
            <xdr:nvSpPr>
              <xdr:cNvPr id="23" name="テキスト ボックス 22"/>
              <xdr:cNvSpPr txBox="1"/>
            </xdr:nvSpPr>
            <xdr:spPr>
              <a:xfrm>
                <a:off x="1715256" y="234220781"/>
                <a:ext cx="2032809" cy="7635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一般競争入札</a:t>
                </a:r>
                <a:r>
                  <a:rPr kumimoji="1" lang="en-US" altLang="ja-JP" sz="1200"/>
                  <a:t>】</a:t>
                </a:r>
              </a:p>
              <a:p>
                <a:pPr algn="ctr"/>
                <a:r>
                  <a:rPr kumimoji="1" lang="ja-JP" altLang="en-US" sz="1200"/>
                  <a:t>（株）小野電機製作所</a:t>
                </a:r>
                <a:endParaRPr kumimoji="1" lang="en-US" altLang="ja-JP" sz="1200"/>
              </a:p>
              <a:p>
                <a:pPr algn="ctr"/>
                <a:r>
                  <a:rPr kumimoji="1" lang="ja-JP" altLang="en-US" sz="1200"/>
                  <a:t>ほか２社　</a:t>
                </a:r>
                <a:r>
                  <a:rPr kumimoji="1" lang="en-US" altLang="ja-JP" sz="1200"/>
                  <a:t>14.6</a:t>
                </a:r>
                <a:r>
                  <a:rPr kumimoji="1" lang="ja-JP" altLang="en-US" sz="1200"/>
                  <a:t>百万円</a:t>
                </a:r>
              </a:p>
            </xdr:txBody>
          </xdr:sp>
        </xdr:grpSp>
        <xdr:sp macro="" textlink="">
          <xdr:nvSpPr>
            <xdr:cNvPr id="21" name="正方形/長方形 20"/>
            <xdr:cNvSpPr/>
          </xdr:nvSpPr>
          <xdr:spPr>
            <a:xfrm>
              <a:off x="6414326" y="21603559"/>
              <a:ext cx="2029078" cy="695350"/>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en-US" altLang="ja-JP" sz="1200"/>
            </a:p>
            <a:p>
              <a:pPr algn="ctr"/>
              <a:r>
                <a:rPr kumimoji="1" lang="ja-JP" altLang="en-US" sz="1200"/>
                <a:t>Ａ．幼児同乗中の電動アシスト自転車の事故</a:t>
              </a:r>
              <a:endParaRPr kumimoji="1" lang="en-US" altLang="ja-JP" sz="1200"/>
            </a:p>
            <a:p>
              <a:pPr algn="ctr"/>
              <a:r>
                <a:rPr kumimoji="1" lang="ja-JP" altLang="en-US" sz="1200"/>
                <a:t>１７．３百万円</a:t>
              </a:r>
            </a:p>
          </xdr:txBody>
        </xdr:sp>
      </xdr:grpSp>
      <xdr:sp macro="" textlink="">
        <xdr:nvSpPr>
          <xdr:cNvPr id="96" name="テキスト ボックス 95"/>
          <xdr:cNvSpPr txBox="1"/>
        </xdr:nvSpPr>
        <xdr:spPr>
          <a:xfrm>
            <a:off x="1582395" y="50005176"/>
            <a:ext cx="2518625" cy="7821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随意契約（少額）</a:t>
            </a:r>
            <a:r>
              <a:rPr kumimoji="1" lang="en-US" altLang="ja-JP" sz="1200"/>
              <a:t>】</a:t>
            </a:r>
          </a:p>
          <a:p>
            <a:pPr algn="ctr"/>
            <a:r>
              <a:rPr kumimoji="1" lang="ja-JP" altLang="en-US" sz="1200"/>
              <a:t>学校法人五島育英会東京都市大学</a:t>
            </a:r>
            <a:endParaRPr kumimoji="1" lang="en-US" altLang="ja-JP" sz="1200"/>
          </a:p>
          <a:p>
            <a:pPr algn="ctr"/>
            <a:r>
              <a:rPr kumimoji="1" lang="ja-JP" altLang="en-US" sz="1200"/>
              <a:t>ほか６社　</a:t>
            </a:r>
            <a:r>
              <a:rPr kumimoji="1" lang="en-US" altLang="ja-JP" sz="1200"/>
              <a:t>2.7</a:t>
            </a:r>
            <a:r>
              <a:rPr kumimoji="1" lang="ja-JP" altLang="en-US" sz="1200"/>
              <a:t>百万円</a:t>
            </a:r>
          </a:p>
        </xdr:txBody>
      </xdr:sp>
    </xdr:grpSp>
    <xdr:clientData/>
  </xdr:twoCellAnchor>
  <xdr:twoCellAnchor editAs="absolute">
    <xdr:from>
      <xdr:col>2</xdr:col>
      <xdr:colOff>13606</xdr:colOff>
      <xdr:row>839</xdr:row>
      <xdr:rowOff>38101</xdr:rowOff>
    </xdr:from>
    <xdr:to>
      <xdr:col>8</xdr:col>
      <xdr:colOff>161926</xdr:colOff>
      <xdr:row>839</xdr:row>
      <xdr:rowOff>619125</xdr:rowOff>
    </xdr:to>
    <xdr:sp macro="" textlink="">
      <xdr:nvSpPr>
        <xdr:cNvPr id="2" name="テキスト ボックス 1"/>
        <xdr:cNvSpPr txBox="1"/>
      </xdr:nvSpPr>
      <xdr:spPr>
        <a:xfrm>
          <a:off x="413656" y="67913251"/>
          <a:ext cx="1348470" cy="581024"/>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学校法人五島育英会</a:t>
          </a:r>
          <a:endParaRPr kumimoji="1" lang="ja-JP" altLang="en-US" sz="1100" strike="sngStrike" baseline="0">
            <a:solidFill>
              <a:srgbClr val="FF0000"/>
            </a:solidFill>
          </a:endParaRPr>
        </a:p>
      </xdr:txBody>
    </xdr:sp>
    <xdr:clientData/>
  </xdr:twoCellAnchor>
  <xdr:twoCellAnchor editAs="absolute">
    <xdr:from>
      <xdr:col>2</xdr:col>
      <xdr:colOff>19050</xdr:colOff>
      <xdr:row>943</xdr:row>
      <xdr:rowOff>152399</xdr:rowOff>
    </xdr:from>
    <xdr:to>
      <xdr:col>8</xdr:col>
      <xdr:colOff>190500</xdr:colOff>
      <xdr:row>943</xdr:row>
      <xdr:rowOff>914400</xdr:rowOff>
    </xdr:to>
    <xdr:sp macro="" textlink="">
      <xdr:nvSpPr>
        <xdr:cNvPr id="3" name="テキスト ボックス 2"/>
        <xdr:cNvSpPr txBox="1"/>
      </xdr:nvSpPr>
      <xdr:spPr>
        <a:xfrm>
          <a:off x="419100" y="81686399"/>
          <a:ext cx="1371600" cy="76200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chemeClr val="tx1"/>
              </a:solidFill>
            </a:rPr>
            <a:t>一般社団法人</a:t>
          </a:r>
          <a:r>
            <a:rPr kumimoji="1" lang="ja-JP" altLang="en-US" sz="1100" baseline="0">
              <a:solidFill>
                <a:schemeClr val="tx1"/>
              </a:solidFill>
            </a:rPr>
            <a:t>  </a:t>
          </a:r>
          <a:r>
            <a:rPr kumimoji="1" lang="ja-JP" altLang="en-US" sz="1100">
              <a:solidFill>
                <a:schemeClr val="tx1"/>
              </a:solidFill>
            </a:rPr>
            <a:t>日本船舶品質管理協会</a:t>
          </a:r>
          <a:r>
            <a:rPr kumimoji="1" lang="ja-JP" altLang="en-US" sz="1100" strike="sngStrike" baseline="0">
              <a:solidFill>
                <a:srgbClr val="FF0000"/>
              </a:solidFill>
            </a:rPr>
            <a:t>　</a:t>
          </a:r>
        </a:p>
      </xdr:txBody>
    </xdr:sp>
    <xdr:clientData/>
  </xdr:twoCellAnchor>
  <xdr:oneCellAnchor>
    <xdr:from>
      <xdr:col>2</xdr:col>
      <xdr:colOff>32657</xdr:colOff>
      <xdr:row>845</xdr:row>
      <xdr:rowOff>172811</xdr:rowOff>
    </xdr:from>
    <xdr:ext cx="1234167" cy="322489"/>
    <xdr:sp macro="" textlink="">
      <xdr:nvSpPr>
        <xdr:cNvPr id="6" name="テキスト ボックス 5"/>
        <xdr:cNvSpPr txBox="1"/>
      </xdr:nvSpPr>
      <xdr:spPr>
        <a:xfrm>
          <a:off x="432707" y="71191211"/>
          <a:ext cx="1234167" cy="322489"/>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rgbClr val="FF0000"/>
              </a:solidFill>
            </a:rPr>
            <a:t>（有）</a:t>
          </a:r>
          <a:r>
            <a:rPr kumimoji="1" lang="ja-JP" altLang="en-US" sz="1100"/>
            <a:t>セオサイクル</a:t>
          </a:r>
        </a:p>
      </xdr:txBody>
    </xdr:sp>
    <xdr:clientData/>
  </xdr:oneCellAnchor>
  <xdr:oneCellAnchor>
    <xdr:from>
      <xdr:col>22</xdr:col>
      <xdr:colOff>190500</xdr:colOff>
      <xdr:row>773</xdr:row>
      <xdr:rowOff>95250</xdr:rowOff>
    </xdr:from>
    <xdr:ext cx="184731" cy="264560"/>
    <xdr:sp macro="" textlink="">
      <xdr:nvSpPr>
        <xdr:cNvPr id="9" name="テキスト ボックス 8"/>
        <xdr:cNvSpPr txBox="1"/>
      </xdr:nvSpPr>
      <xdr:spPr>
        <a:xfrm>
          <a:off x="4680857" y="577487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P841" sqref="P841:X84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t="s">
        <v>340</v>
      </c>
      <c r="AP2" s="967"/>
      <c r="AQ2" s="967"/>
      <c r="AR2" s="78" t="str">
        <f>IF(OR(AO2="　", AO2=""), "", "-")</f>
        <v/>
      </c>
      <c r="AS2" s="968">
        <v>20</v>
      </c>
      <c r="AT2" s="968"/>
      <c r="AU2" s="968"/>
      <c r="AV2" s="51" t="str">
        <f>IF(AW2="", "", "-")</f>
        <v/>
      </c>
      <c r="AW2" s="913"/>
      <c r="AX2" s="913"/>
    </row>
    <row r="3" spans="1:50" ht="21" customHeight="1" thickBot="1" x14ac:dyDescent="0.2">
      <c r="A3" s="869" t="s">
        <v>422</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557</v>
      </c>
      <c r="AK3" s="871"/>
      <c r="AL3" s="871"/>
      <c r="AM3" s="871"/>
      <c r="AN3" s="871"/>
      <c r="AO3" s="871"/>
      <c r="AP3" s="871"/>
      <c r="AQ3" s="871"/>
      <c r="AR3" s="871"/>
      <c r="AS3" s="871"/>
      <c r="AT3" s="871"/>
      <c r="AU3" s="871"/>
      <c r="AV3" s="871"/>
      <c r="AW3" s="871"/>
      <c r="AX3" s="24" t="s">
        <v>65</v>
      </c>
    </row>
    <row r="4" spans="1:50" ht="24.75" customHeight="1" x14ac:dyDescent="0.15">
      <c r="A4" s="704" t="s">
        <v>25</v>
      </c>
      <c r="B4" s="705"/>
      <c r="C4" s="705"/>
      <c r="D4" s="705"/>
      <c r="E4" s="705"/>
      <c r="F4" s="705"/>
      <c r="G4" s="682" t="s">
        <v>554</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555</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41" t="s">
        <v>516</v>
      </c>
      <c r="H5" s="842"/>
      <c r="I5" s="842"/>
      <c r="J5" s="842"/>
      <c r="K5" s="842"/>
      <c r="L5" s="842"/>
      <c r="M5" s="843" t="s">
        <v>66</v>
      </c>
      <c r="N5" s="844"/>
      <c r="O5" s="844"/>
      <c r="P5" s="844"/>
      <c r="Q5" s="844"/>
      <c r="R5" s="845"/>
      <c r="S5" s="846" t="s">
        <v>70</v>
      </c>
      <c r="T5" s="842"/>
      <c r="U5" s="842"/>
      <c r="V5" s="842"/>
      <c r="W5" s="842"/>
      <c r="X5" s="847"/>
      <c r="Y5" s="698" t="s">
        <v>3</v>
      </c>
      <c r="Z5" s="546"/>
      <c r="AA5" s="546"/>
      <c r="AB5" s="546"/>
      <c r="AC5" s="546"/>
      <c r="AD5" s="547"/>
      <c r="AE5" s="699" t="s">
        <v>556</v>
      </c>
      <c r="AF5" s="699"/>
      <c r="AG5" s="699"/>
      <c r="AH5" s="699"/>
      <c r="AI5" s="699"/>
      <c r="AJ5" s="699"/>
      <c r="AK5" s="699"/>
      <c r="AL5" s="699"/>
      <c r="AM5" s="699"/>
      <c r="AN5" s="699"/>
      <c r="AO5" s="699"/>
      <c r="AP5" s="700"/>
      <c r="AQ5" s="701" t="s">
        <v>738</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565</v>
      </c>
      <c r="H7" s="502"/>
      <c r="I7" s="502"/>
      <c r="J7" s="502"/>
      <c r="K7" s="502"/>
      <c r="L7" s="502"/>
      <c r="M7" s="502"/>
      <c r="N7" s="502"/>
      <c r="O7" s="502"/>
      <c r="P7" s="502"/>
      <c r="Q7" s="502"/>
      <c r="R7" s="502"/>
      <c r="S7" s="502"/>
      <c r="T7" s="502"/>
      <c r="U7" s="502"/>
      <c r="V7" s="502"/>
      <c r="W7" s="502"/>
      <c r="X7" s="503"/>
      <c r="Y7" s="924" t="s">
        <v>386</v>
      </c>
      <c r="Z7" s="446"/>
      <c r="AA7" s="446"/>
      <c r="AB7" s="446"/>
      <c r="AC7" s="446"/>
      <c r="AD7" s="925"/>
      <c r="AE7" s="914" t="s">
        <v>727</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8" t="s">
        <v>258</v>
      </c>
      <c r="B8" s="499"/>
      <c r="C8" s="499"/>
      <c r="D8" s="499"/>
      <c r="E8" s="499"/>
      <c r="F8" s="500"/>
      <c r="G8" s="935" t="str">
        <f>入力規則等!A27</f>
        <v>-</v>
      </c>
      <c r="H8" s="720"/>
      <c r="I8" s="720"/>
      <c r="J8" s="720"/>
      <c r="K8" s="720"/>
      <c r="L8" s="720"/>
      <c r="M8" s="720"/>
      <c r="N8" s="720"/>
      <c r="O8" s="720"/>
      <c r="P8" s="720"/>
      <c r="Q8" s="720"/>
      <c r="R8" s="720"/>
      <c r="S8" s="720"/>
      <c r="T8" s="720"/>
      <c r="U8" s="720"/>
      <c r="V8" s="720"/>
      <c r="W8" s="720"/>
      <c r="X8" s="936"/>
      <c r="Y8" s="848" t="s">
        <v>259</v>
      </c>
      <c r="Z8" s="849"/>
      <c r="AA8" s="849"/>
      <c r="AB8" s="849"/>
      <c r="AC8" s="849"/>
      <c r="AD8" s="850"/>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51" t="s">
        <v>23</v>
      </c>
      <c r="B9" s="852"/>
      <c r="C9" s="852"/>
      <c r="D9" s="852"/>
      <c r="E9" s="852"/>
      <c r="F9" s="852"/>
      <c r="G9" s="853" t="s">
        <v>559</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0" t="s">
        <v>30</v>
      </c>
      <c r="B10" s="661"/>
      <c r="C10" s="661"/>
      <c r="D10" s="661"/>
      <c r="E10" s="661"/>
      <c r="F10" s="661"/>
      <c r="G10" s="754" t="s">
        <v>558</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8" t="s">
        <v>24</v>
      </c>
      <c r="B12" s="979"/>
      <c r="C12" s="979"/>
      <c r="D12" s="979"/>
      <c r="E12" s="979"/>
      <c r="F12" s="980"/>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91</v>
      </c>
      <c r="Q13" s="658"/>
      <c r="R13" s="658"/>
      <c r="S13" s="658"/>
      <c r="T13" s="658"/>
      <c r="U13" s="658"/>
      <c r="V13" s="659"/>
      <c r="W13" s="657">
        <v>98</v>
      </c>
      <c r="X13" s="658"/>
      <c r="Y13" s="658"/>
      <c r="Z13" s="658"/>
      <c r="AA13" s="658"/>
      <c r="AB13" s="658"/>
      <c r="AC13" s="659"/>
      <c r="AD13" s="657">
        <v>94</v>
      </c>
      <c r="AE13" s="658"/>
      <c r="AF13" s="658"/>
      <c r="AG13" s="658"/>
      <c r="AH13" s="658"/>
      <c r="AI13" s="658"/>
      <c r="AJ13" s="659"/>
      <c r="AK13" s="657">
        <v>90</v>
      </c>
      <c r="AL13" s="658"/>
      <c r="AM13" s="658"/>
      <c r="AN13" s="658"/>
      <c r="AO13" s="658"/>
      <c r="AP13" s="658"/>
      <c r="AQ13" s="659"/>
      <c r="AR13" s="921">
        <v>103</v>
      </c>
      <c r="AS13" s="922"/>
      <c r="AT13" s="922"/>
      <c r="AU13" s="922"/>
      <c r="AV13" s="922"/>
      <c r="AW13" s="922"/>
      <c r="AX13" s="923"/>
    </row>
    <row r="14" spans="1:50" ht="21" customHeight="1" x14ac:dyDescent="0.15">
      <c r="A14" s="614"/>
      <c r="B14" s="615"/>
      <c r="C14" s="615"/>
      <c r="D14" s="615"/>
      <c r="E14" s="615"/>
      <c r="F14" s="616"/>
      <c r="G14" s="725"/>
      <c r="H14" s="726"/>
      <c r="I14" s="711" t="s">
        <v>8</v>
      </c>
      <c r="J14" s="762"/>
      <c r="K14" s="762"/>
      <c r="L14" s="762"/>
      <c r="M14" s="762"/>
      <c r="N14" s="762"/>
      <c r="O14" s="763"/>
      <c r="P14" s="657">
        <v>-1</v>
      </c>
      <c r="Q14" s="658"/>
      <c r="R14" s="658"/>
      <c r="S14" s="658"/>
      <c r="T14" s="658"/>
      <c r="U14" s="658"/>
      <c r="V14" s="659"/>
      <c r="W14" s="657">
        <v>-2</v>
      </c>
      <c r="X14" s="658"/>
      <c r="Y14" s="658"/>
      <c r="Z14" s="658"/>
      <c r="AA14" s="658"/>
      <c r="AB14" s="658"/>
      <c r="AC14" s="659"/>
      <c r="AD14" s="657">
        <v>-1</v>
      </c>
      <c r="AE14" s="658"/>
      <c r="AF14" s="658"/>
      <c r="AG14" s="658"/>
      <c r="AH14" s="658"/>
      <c r="AI14" s="658"/>
      <c r="AJ14" s="659"/>
      <c r="AK14" s="657" t="s">
        <v>686</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686</v>
      </c>
      <c r="Q15" s="658"/>
      <c r="R15" s="658"/>
      <c r="S15" s="658"/>
      <c r="T15" s="658"/>
      <c r="U15" s="658"/>
      <c r="V15" s="659"/>
      <c r="W15" s="657" t="s">
        <v>686</v>
      </c>
      <c r="X15" s="658"/>
      <c r="Y15" s="658"/>
      <c r="Z15" s="658"/>
      <c r="AA15" s="658"/>
      <c r="AB15" s="658"/>
      <c r="AC15" s="659"/>
      <c r="AD15" s="657" t="s">
        <v>686</v>
      </c>
      <c r="AE15" s="658"/>
      <c r="AF15" s="658"/>
      <c r="AG15" s="658"/>
      <c r="AH15" s="658"/>
      <c r="AI15" s="658"/>
      <c r="AJ15" s="659"/>
      <c r="AK15" s="657" t="s">
        <v>686</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686</v>
      </c>
      <c r="Q16" s="658"/>
      <c r="R16" s="658"/>
      <c r="S16" s="658"/>
      <c r="T16" s="658"/>
      <c r="U16" s="658"/>
      <c r="V16" s="659"/>
      <c r="W16" s="657" t="s">
        <v>686</v>
      </c>
      <c r="X16" s="658"/>
      <c r="Y16" s="658"/>
      <c r="Z16" s="658"/>
      <c r="AA16" s="658"/>
      <c r="AB16" s="658"/>
      <c r="AC16" s="659"/>
      <c r="AD16" s="657" t="s">
        <v>686</v>
      </c>
      <c r="AE16" s="658"/>
      <c r="AF16" s="658"/>
      <c r="AG16" s="658"/>
      <c r="AH16" s="658"/>
      <c r="AI16" s="658"/>
      <c r="AJ16" s="659"/>
      <c r="AK16" s="657" t="s">
        <v>686</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693</v>
      </c>
      <c r="Q17" s="658"/>
      <c r="R17" s="658"/>
      <c r="S17" s="658"/>
      <c r="T17" s="658"/>
      <c r="U17" s="658"/>
      <c r="V17" s="659"/>
      <c r="W17" s="657" t="s">
        <v>686</v>
      </c>
      <c r="X17" s="658"/>
      <c r="Y17" s="658"/>
      <c r="Z17" s="658"/>
      <c r="AA17" s="658"/>
      <c r="AB17" s="658"/>
      <c r="AC17" s="659"/>
      <c r="AD17" s="657" t="s">
        <v>693</v>
      </c>
      <c r="AE17" s="658"/>
      <c r="AF17" s="658"/>
      <c r="AG17" s="658"/>
      <c r="AH17" s="658"/>
      <c r="AI17" s="658"/>
      <c r="AJ17" s="659"/>
      <c r="AK17" s="657" t="s">
        <v>686</v>
      </c>
      <c r="AL17" s="658"/>
      <c r="AM17" s="658"/>
      <c r="AN17" s="658"/>
      <c r="AO17" s="658"/>
      <c r="AP17" s="658"/>
      <c r="AQ17" s="659"/>
      <c r="AR17" s="919"/>
      <c r="AS17" s="919"/>
      <c r="AT17" s="919"/>
      <c r="AU17" s="919"/>
      <c r="AV17" s="919"/>
      <c r="AW17" s="919"/>
      <c r="AX17" s="920"/>
    </row>
    <row r="18" spans="1:50" ht="24.75" customHeight="1" x14ac:dyDescent="0.15">
      <c r="A18" s="614"/>
      <c r="B18" s="615"/>
      <c r="C18" s="615"/>
      <c r="D18" s="615"/>
      <c r="E18" s="615"/>
      <c r="F18" s="616"/>
      <c r="G18" s="727"/>
      <c r="H18" s="728"/>
      <c r="I18" s="716" t="s">
        <v>20</v>
      </c>
      <c r="J18" s="717"/>
      <c r="K18" s="717"/>
      <c r="L18" s="717"/>
      <c r="M18" s="717"/>
      <c r="N18" s="717"/>
      <c r="O18" s="718"/>
      <c r="P18" s="880">
        <f>SUM(P13:V17)</f>
        <v>90</v>
      </c>
      <c r="Q18" s="881"/>
      <c r="R18" s="881"/>
      <c r="S18" s="881"/>
      <c r="T18" s="881"/>
      <c r="U18" s="881"/>
      <c r="V18" s="882"/>
      <c r="W18" s="880">
        <f>SUM(W13:AC17)</f>
        <v>96</v>
      </c>
      <c r="X18" s="881"/>
      <c r="Y18" s="881"/>
      <c r="Z18" s="881"/>
      <c r="AA18" s="881"/>
      <c r="AB18" s="881"/>
      <c r="AC18" s="882"/>
      <c r="AD18" s="880">
        <f>SUM(AD13:AJ17)</f>
        <v>93</v>
      </c>
      <c r="AE18" s="881"/>
      <c r="AF18" s="881"/>
      <c r="AG18" s="881"/>
      <c r="AH18" s="881"/>
      <c r="AI18" s="881"/>
      <c r="AJ18" s="882"/>
      <c r="AK18" s="880">
        <f>SUM(AK13:AQ17)</f>
        <v>90</v>
      </c>
      <c r="AL18" s="881"/>
      <c r="AM18" s="881"/>
      <c r="AN18" s="881"/>
      <c r="AO18" s="881"/>
      <c r="AP18" s="881"/>
      <c r="AQ18" s="882"/>
      <c r="AR18" s="880">
        <f>SUM(AR13:AX17)</f>
        <v>103</v>
      </c>
      <c r="AS18" s="881"/>
      <c r="AT18" s="881"/>
      <c r="AU18" s="881"/>
      <c r="AV18" s="881"/>
      <c r="AW18" s="881"/>
      <c r="AX18" s="883"/>
    </row>
    <row r="19" spans="1:50" ht="24.75" customHeight="1" x14ac:dyDescent="0.15">
      <c r="A19" s="614"/>
      <c r="B19" s="615"/>
      <c r="C19" s="615"/>
      <c r="D19" s="615"/>
      <c r="E19" s="615"/>
      <c r="F19" s="616"/>
      <c r="G19" s="878" t="s">
        <v>9</v>
      </c>
      <c r="H19" s="879"/>
      <c r="I19" s="879"/>
      <c r="J19" s="879"/>
      <c r="K19" s="879"/>
      <c r="L19" s="879"/>
      <c r="M19" s="879"/>
      <c r="N19" s="879"/>
      <c r="O19" s="879"/>
      <c r="P19" s="657">
        <v>77</v>
      </c>
      <c r="Q19" s="658"/>
      <c r="R19" s="658"/>
      <c r="S19" s="658"/>
      <c r="T19" s="658"/>
      <c r="U19" s="658"/>
      <c r="V19" s="659"/>
      <c r="W19" s="657">
        <v>65</v>
      </c>
      <c r="X19" s="658"/>
      <c r="Y19" s="658"/>
      <c r="Z19" s="658"/>
      <c r="AA19" s="658"/>
      <c r="AB19" s="658"/>
      <c r="AC19" s="659"/>
      <c r="AD19" s="657">
        <v>82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8" t="s">
        <v>10</v>
      </c>
      <c r="H20" s="879"/>
      <c r="I20" s="879"/>
      <c r="J20" s="879"/>
      <c r="K20" s="879"/>
      <c r="L20" s="879"/>
      <c r="M20" s="879"/>
      <c r="N20" s="879"/>
      <c r="O20" s="879"/>
      <c r="P20" s="316">
        <f>IF(P18=0, "-", SUM(P19)/P18)</f>
        <v>0.85555555555555551</v>
      </c>
      <c r="Q20" s="316"/>
      <c r="R20" s="316"/>
      <c r="S20" s="316"/>
      <c r="T20" s="316"/>
      <c r="U20" s="316"/>
      <c r="V20" s="316"/>
      <c r="W20" s="316">
        <f t="shared" ref="W20" si="0">IF(W18=0, "-", SUM(W19)/W18)</f>
        <v>0.67708333333333337</v>
      </c>
      <c r="X20" s="316"/>
      <c r="Y20" s="316"/>
      <c r="Z20" s="316"/>
      <c r="AA20" s="316"/>
      <c r="AB20" s="316"/>
      <c r="AC20" s="316"/>
      <c r="AD20" s="316">
        <f t="shared" ref="AD20" si="1">IF(AD18=0, "-", SUM(AD19)/AD18)</f>
        <v>0.88172043010752688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1"/>
      <c r="B21" s="852"/>
      <c r="C21" s="852"/>
      <c r="D21" s="852"/>
      <c r="E21" s="852"/>
      <c r="F21" s="981"/>
      <c r="G21" s="314" t="s">
        <v>352</v>
      </c>
      <c r="H21" s="315"/>
      <c r="I21" s="315"/>
      <c r="J21" s="315"/>
      <c r="K21" s="315"/>
      <c r="L21" s="315"/>
      <c r="M21" s="315"/>
      <c r="N21" s="315"/>
      <c r="O21" s="315"/>
      <c r="P21" s="316">
        <f>IF(P19=0, "-", SUM(P19)/SUM(P13,P14))</f>
        <v>0.85555555555555551</v>
      </c>
      <c r="Q21" s="316"/>
      <c r="R21" s="316"/>
      <c r="S21" s="316"/>
      <c r="T21" s="316"/>
      <c r="U21" s="316"/>
      <c r="V21" s="316"/>
      <c r="W21" s="316">
        <f t="shared" ref="W21" si="2">IF(W19=0, "-", SUM(W19)/SUM(W13,W14))</f>
        <v>0.67708333333333337</v>
      </c>
      <c r="X21" s="316"/>
      <c r="Y21" s="316"/>
      <c r="Z21" s="316"/>
      <c r="AA21" s="316"/>
      <c r="AB21" s="316"/>
      <c r="AC21" s="316"/>
      <c r="AD21" s="316">
        <f t="shared" ref="AD21" si="3">IF(AD19=0, "-", SUM(AD19)/SUM(AD13,AD14))</f>
        <v>0.88172043010752688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8" t="s">
        <v>425</v>
      </c>
      <c r="B22" s="949"/>
      <c r="C22" s="949"/>
      <c r="D22" s="949"/>
      <c r="E22" s="949"/>
      <c r="F22" s="950"/>
      <c r="G22" s="986" t="s">
        <v>331</v>
      </c>
      <c r="H22" s="220"/>
      <c r="I22" s="220"/>
      <c r="J22" s="220"/>
      <c r="K22" s="220"/>
      <c r="L22" s="220"/>
      <c r="M22" s="220"/>
      <c r="N22" s="220"/>
      <c r="O22" s="221"/>
      <c r="P22" s="937" t="s">
        <v>426</v>
      </c>
      <c r="Q22" s="220"/>
      <c r="R22" s="220"/>
      <c r="S22" s="220"/>
      <c r="T22" s="220"/>
      <c r="U22" s="220"/>
      <c r="V22" s="221"/>
      <c r="W22" s="937" t="s">
        <v>427</v>
      </c>
      <c r="X22" s="220"/>
      <c r="Y22" s="220"/>
      <c r="Z22" s="220"/>
      <c r="AA22" s="220"/>
      <c r="AB22" s="220"/>
      <c r="AC22" s="221"/>
      <c r="AD22" s="937" t="s">
        <v>330</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x14ac:dyDescent="0.15">
      <c r="A23" s="951"/>
      <c r="B23" s="952"/>
      <c r="C23" s="952"/>
      <c r="D23" s="952"/>
      <c r="E23" s="952"/>
      <c r="F23" s="953"/>
      <c r="G23" s="987" t="s">
        <v>570</v>
      </c>
      <c r="H23" s="988"/>
      <c r="I23" s="988"/>
      <c r="J23" s="988"/>
      <c r="K23" s="988"/>
      <c r="L23" s="988"/>
      <c r="M23" s="988"/>
      <c r="N23" s="988"/>
      <c r="O23" s="989"/>
      <c r="P23" s="921">
        <v>32</v>
      </c>
      <c r="Q23" s="922"/>
      <c r="R23" s="922"/>
      <c r="S23" s="922"/>
      <c r="T23" s="922"/>
      <c r="U23" s="922"/>
      <c r="V23" s="938"/>
      <c r="W23" s="921">
        <v>32</v>
      </c>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customHeight="1" x14ac:dyDescent="0.15">
      <c r="A24" s="951"/>
      <c r="B24" s="952"/>
      <c r="C24" s="952"/>
      <c r="D24" s="952"/>
      <c r="E24" s="952"/>
      <c r="F24" s="953"/>
      <c r="G24" s="939" t="s">
        <v>571</v>
      </c>
      <c r="H24" s="940"/>
      <c r="I24" s="940"/>
      <c r="J24" s="940"/>
      <c r="K24" s="940"/>
      <c r="L24" s="940"/>
      <c r="M24" s="940"/>
      <c r="N24" s="940"/>
      <c r="O24" s="941"/>
      <c r="P24" s="657">
        <v>40</v>
      </c>
      <c r="Q24" s="658"/>
      <c r="R24" s="658"/>
      <c r="S24" s="658"/>
      <c r="T24" s="658"/>
      <c r="U24" s="658"/>
      <c r="V24" s="659"/>
      <c r="W24" s="657">
        <v>53</v>
      </c>
      <c r="X24" s="658"/>
      <c r="Y24" s="658"/>
      <c r="Z24" s="658"/>
      <c r="AA24" s="658"/>
      <c r="AB24" s="658"/>
      <c r="AC24" s="659"/>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x14ac:dyDescent="0.15">
      <c r="A25" s="951"/>
      <c r="B25" s="952"/>
      <c r="C25" s="952"/>
      <c r="D25" s="952"/>
      <c r="E25" s="952"/>
      <c r="F25" s="953"/>
      <c r="G25" s="939" t="s">
        <v>572</v>
      </c>
      <c r="H25" s="940"/>
      <c r="I25" s="940"/>
      <c r="J25" s="940"/>
      <c r="K25" s="940"/>
      <c r="L25" s="940"/>
      <c r="M25" s="940"/>
      <c r="N25" s="940"/>
      <c r="O25" s="941"/>
      <c r="P25" s="657">
        <v>8</v>
      </c>
      <c r="Q25" s="658"/>
      <c r="R25" s="658"/>
      <c r="S25" s="658"/>
      <c r="T25" s="658"/>
      <c r="U25" s="658"/>
      <c r="V25" s="659"/>
      <c r="W25" s="657">
        <v>8</v>
      </c>
      <c r="X25" s="658"/>
      <c r="Y25" s="658"/>
      <c r="Z25" s="658"/>
      <c r="AA25" s="658"/>
      <c r="AB25" s="658"/>
      <c r="AC25" s="659"/>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x14ac:dyDescent="0.15">
      <c r="A26" s="951"/>
      <c r="B26" s="952"/>
      <c r="C26" s="952"/>
      <c r="D26" s="952"/>
      <c r="E26" s="952"/>
      <c r="F26" s="953"/>
      <c r="G26" s="939" t="s">
        <v>573</v>
      </c>
      <c r="H26" s="940"/>
      <c r="I26" s="940"/>
      <c r="J26" s="940"/>
      <c r="K26" s="940"/>
      <c r="L26" s="940"/>
      <c r="M26" s="940"/>
      <c r="N26" s="940"/>
      <c r="O26" s="941"/>
      <c r="P26" s="657">
        <v>2</v>
      </c>
      <c r="Q26" s="658"/>
      <c r="R26" s="658"/>
      <c r="S26" s="658"/>
      <c r="T26" s="658"/>
      <c r="U26" s="658"/>
      <c r="V26" s="659"/>
      <c r="W26" s="657">
        <v>2</v>
      </c>
      <c r="X26" s="658"/>
      <c r="Y26" s="658"/>
      <c r="Z26" s="658"/>
      <c r="AA26" s="658"/>
      <c r="AB26" s="658"/>
      <c r="AC26" s="659"/>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x14ac:dyDescent="0.15">
      <c r="A27" s="951"/>
      <c r="B27" s="952"/>
      <c r="C27" s="952"/>
      <c r="D27" s="952"/>
      <c r="E27" s="952"/>
      <c r="F27" s="953"/>
      <c r="G27" s="939" t="s">
        <v>574</v>
      </c>
      <c r="H27" s="940"/>
      <c r="I27" s="940"/>
      <c r="J27" s="940"/>
      <c r="K27" s="940"/>
      <c r="L27" s="940"/>
      <c r="M27" s="940"/>
      <c r="N27" s="940"/>
      <c r="O27" s="941"/>
      <c r="P27" s="657">
        <v>3</v>
      </c>
      <c r="Q27" s="658"/>
      <c r="R27" s="658"/>
      <c r="S27" s="658"/>
      <c r="T27" s="658"/>
      <c r="U27" s="658"/>
      <c r="V27" s="659"/>
      <c r="W27" s="657">
        <v>3</v>
      </c>
      <c r="X27" s="658"/>
      <c r="Y27" s="658"/>
      <c r="Z27" s="658"/>
      <c r="AA27" s="658"/>
      <c r="AB27" s="658"/>
      <c r="AC27" s="659"/>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x14ac:dyDescent="0.15">
      <c r="A28" s="951"/>
      <c r="B28" s="952"/>
      <c r="C28" s="952"/>
      <c r="D28" s="952"/>
      <c r="E28" s="952"/>
      <c r="F28" s="953"/>
      <c r="G28" s="942" t="s">
        <v>335</v>
      </c>
      <c r="H28" s="943"/>
      <c r="I28" s="943"/>
      <c r="J28" s="943"/>
      <c r="K28" s="943"/>
      <c r="L28" s="943"/>
      <c r="M28" s="943"/>
      <c r="N28" s="943"/>
      <c r="O28" s="944"/>
      <c r="P28" s="880">
        <f>P29-SUM(P23:P27)</f>
        <v>5</v>
      </c>
      <c r="Q28" s="881"/>
      <c r="R28" s="881"/>
      <c r="S28" s="881"/>
      <c r="T28" s="881"/>
      <c r="U28" s="881"/>
      <c r="V28" s="882"/>
      <c r="W28" s="880">
        <f>W29-SUM(W23:W27)</f>
        <v>5</v>
      </c>
      <c r="X28" s="881"/>
      <c r="Y28" s="881"/>
      <c r="Z28" s="881"/>
      <c r="AA28" s="881"/>
      <c r="AB28" s="881"/>
      <c r="AC28" s="882"/>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x14ac:dyDescent="0.2">
      <c r="A29" s="954"/>
      <c r="B29" s="955"/>
      <c r="C29" s="955"/>
      <c r="D29" s="955"/>
      <c r="E29" s="955"/>
      <c r="F29" s="956"/>
      <c r="G29" s="945" t="s">
        <v>332</v>
      </c>
      <c r="H29" s="946"/>
      <c r="I29" s="946"/>
      <c r="J29" s="946"/>
      <c r="K29" s="946"/>
      <c r="L29" s="946"/>
      <c r="M29" s="946"/>
      <c r="N29" s="946"/>
      <c r="O29" s="947"/>
      <c r="P29" s="657">
        <f>AK13</f>
        <v>90</v>
      </c>
      <c r="Q29" s="658"/>
      <c r="R29" s="658"/>
      <c r="S29" s="658"/>
      <c r="T29" s="658"/>
      <c r="U29" s="658"/>
      <c r="V29" s="659"/>
      <c r="W29" s="969">
        <f>AR13</f>
        <v>103</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x14ac:dyDescent="0.15">
      <c r="A30" s="863" t="s">
        <v>347</v>
      </c>
      <c r="B30" s="864"/>
      <c r="C30" s="864"/>
      <c r="D30" s="864"/>
      <c r="E30" s="864"/>
      <c r="F30" s="865"/>
      <c r="G30" s="773" t="s">
        <v>146</v>
      </c>
      <c r="H30" s="774"/>
      <c r="I30" s="774"/>
      <c r="J30" s="774"/>
      <c r="K30" s="774"/>
      <c r="L30" s="774"/>
      <c r="M30" s="774"/>
      <c r="N30" s="774"/>
      <c r="O30" s="775"/>
      <c r="P30" s="859" t="s">
        <v>59</v>
      </c>
      <c r="Q30" s="774"/>
      <c r="R30" s="774"/>
      <c r="S30" s="774"/>
      <c r="T30" s="774"/>
      <c r="U30" s="774"/>
      <c r="V30" s="774"/>
      <c r="W30" s="774"/>
      <c r="X30" s="775"/>
      <c r="Y30" s="856"/>
      <c r="Z30" s="857"/>
      <c r="AA30" s="858"/>
      <c r="AB30" s="860" t="s">
        <v>11</v>
      </c>
      <c r="AC30" s="861"/>
      <c r="AD30" s="862"/>
      <c r="AE30" s="860" t="s">
        <v>389</v>
      </c>
      <c r="AF30" s="861"/>
      <c r="AG30" s="861"/>
      <c r="AH30" s="862"/>
      <c r="AI30" s="860" t="s">
        <v>411</v>
      </c>
      <c r="AJ30" s="861"/>
      <c r="AK30" s="861"/>
      <c r="AL30" s="862"/>
      <c r="AM30" s="917" t="s">
        <v>416</v>
      </c>
      <c r="AN30" s="917"/>
      <c r="AO30" s="917"/>
      <c r="AP30" s="860"/>
      <c r="AQ30" s="767" t="s">
        <v>234</v>
      </c>
      <c r="AR30" s="768"/>
      <c r="AS30" s="768"/>
      <c r="AT30" s="769"/>
      <c r="AU30" s="774" t="s">
        <v>134</v>
      </c>
      <c r="AV30" s="774"/>
      <c r="AW30" s="774"/>
      <c r="AX30" s="91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687</v>
      </c>
      <c r="AR31" s="199"/>
      <c r="AS31" s="132" t="s">
        <v>235</v>
      </c>
      <c r="AT31" s="133"/>
      <c r="AU31" s="198" t="s">
        <v>686</v>
      </c>
      <c r="AV31" s="198"/>
      <c r="AW31" s="398" t="s">
        <v>181</v>
      </c>
      <c r="AX31" s="399"/>
    </row>
    <row r="32" spans="1:50" ht="23.25" customHeight="1" x14ac:dyDescent="0.15">
      <c r="A32" s="403"/>
      <c r="B32" s="401"/>
      <c r="C32" s="401"/>
      <c r="D32" s="401"/>
      <c r="E32" s="401"/>
      <c r="F32" s="402"/>
      <c r="G32" s="564" t="s">
        <v>561</v>
      </c>
      <c r="H32" s="565"/>
      <c r="I32" s="565"/>
      <c r="J32" s="565"/>
      <c r="K32" s="565"/>
      <c r="L32" s="565"/>
      <c r="M32" s="565"/>
      <c r="N32" s="565"/>
      <c r="O32" s="566"/>
      <c r="P32" s="104" t="s">
        <v>562</v>
      </c>
      <c r="Q32" s="104"/>
      <c r="R32" s="104"/>
      <c r="S32" s="104"/>
      <c r="T32" s="104"/>
      <c r="U32" s="104"/>
      <c r="V32" s="104"/>
      <c r="W32" s="104"/>
      <c r="X32" s="105"/>
      <c r="Y32" s="474" t="s">
        <v>12</v>
      </c>
      <c r="Z32" s="534"/>
      <c r="AA32" s="535"/>
      <c r="AB32" s="464" t="s">
        <v>562</v>
      </c>
      <c r="AC32" s="464"/>
      <c r="AD32" s="464"/>
      <c r="AE32" s="216" t="s">
        <v>562</v>
      </c>
      <c r="AF32" s="217"/>
      <c r="AG32" s="217"/>
      <c r="AH32" s="217"/>
      <c r="AI32" s="216" t="s">
        <v>562</v>
      </c>
      <c r="AJ32" s="217"/>
      <c r="AK32" s="217"/>
      <c r="AL32" s="217"/>
      <c r="AM32" s="216" t="s">
        <v>562</v>
      </c>
      <c r="AN32" s="217"/>
      <c r="AO32" s="217"/>
      <c r="AP32" s="217"/>
      <c r="AQ32" s="340" t="s">
        <v>562</v>
      </c>
      <c r="AR32" s="206"/>
      <c r="AS32" s="206"/>
      <c r="AT32" s="341"/>
      <c r="AU32" s="217" t="s">
        <v>562</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562</v>
      </c>
      <c r="AC33" s="526"/>
      <c r="AD33" s="526"/>
      <c r="AE33" s="216" t="s">
        <v>562</v>
      </c>
      <c r="AF33" s="217"/>
      <c r="AG33" s="217"/>
      <c r="AH33" s="217"/>
      <c r="AI33" s="216" t="s">
        <v>562</v>
      </c>
      <c r="AJ33" s="217"/>
      <c r="AK33" s="217"/>
      <c r="AL33" s="217"/>
      <c r="AM33" s="216" t="s">
        <v>562</v>
      </c>
      <c r="AN33" s="217"/>
      <c r="AO33" s="217"/>
      <c r="AP33" s="217"/>
      <c r="AQ33" s="340" t="s">
        <v>562</v>
      </c>
      <c r="AR33" s="206"/>
      <c r="AS33" s="206"/>
      <c r="AT33" s="341"/>
      <c r="AU33" s="217" t="s">
        <v>563</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562</v>
      </c>
      <c r="AF34" s="217"/>
      <c r="AG34" s="217"/>
      <c r="AH34" s="217"/>
      <c r="AI34" s="216" t="s">
        <v>562</v>
      </c>
      <c r="AJ34" s="217"/>
      <c r="AK34" s="217"/>
      <c r="AL34" s="217"/>
      <c r="AM34" s="216" t="s">
        <v>562</v>
      </c>
      <c r="AN34" s="217"/>
      <c r="AO34" s="217"/>
      <c r="AP34" s="217"/>
      <c r="AQ34" s="340" t="s">
        <v>562</v>
      </c>
      <c r="AR34" s="206"/>
      <c r="AS34" s="206"/>
      <c r="AT34" s="341"/>
      <c r="AU34" s="217" t="s">
        <v>562</v>
      </c>
      <c r="AV34" s="217"/>
      <c r="AW34" s="217"/>
      <c r="AX34" s="219"/>
    </row>
    <row r="35" spans="1:50" ht="23.25" customHeight="1" x14ac:dyDescent="0.15">
      <c r="A35" s="224" t="s">
        <v>377</v>
      </c>
      <c r="B35" s="225"/>
      <c r="C35" s="225"/>
      <c r="D35" s="225"/>
      <c r="E35" s="225"/>
      <c r="F35" s="226"/>
      <c r="G35" s="230" t="s">
        <v>561</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18.7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2"/>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2"/>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6" t="s">
        <v>134</v>
      </c>
      <c r="AV51" s="926"/>
      <c r="AW51" s="926"/>
      <c r="AX51" s="927"/>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1"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6" t="s">
        <v>134</v>
      </c>
      <c r="AV58" s="926"/>
      <c r="AW58" s="926"/>
      <c r="AX58" s="927"/>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2"/>
      <c r="AF77" s="893"/>
      <c r="AG77" s="893"/>
      <c r="AH77" s="893"/>
      <c r="AI77" s="892"/>
      <c r="AJ77" s="893"/>
      <c r="AK77" s="893"/>
      <c r="AL77" s="893"/>
      <c r="AM77" s="892"/>
      <c r="AN77" s="893"/>
      <c r="AO77" s="893"/>
      <c r="AP77" s="893"/>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2"/>
    </row>
    <row r="80" spans="1:50" ht="18.75" customHeight="1" x14ac:dyDescent="0.15">
      <c r="A80" s="866"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7"/>
      <c r="B82" s="530"/>
      <c r="C82" s="431"/>
      <c r="D82" s="431"/>
      <c r="E82" s="431"/>
      <c r="F82" s="432"/>
      <c r="G82" s="676" t="s">
        <v>564</v>
      </c>
      <c r="H82" s="676"/>
      <c r="I82" s="676"/>
      <c r="J82" s="676"/>
      <c r="K82" s="676"/>
      <c r="L82" s="676"/>
      <c r="M82" s="676"/>
      <c r="N82" s="676"/>
      <c r="O82" s="676"/>
      <c r="P82" s="676"/>
      <c r="Q82" s="676"/>
      <c r="R82" s="676"/>
      <c r="S82" s="676"/>
      <c r="T82" s="676"/>
      <c r="U82" s="676"/>
      <c r="V82" s="676"/>
      <c r="W82" s="676"/>
      <c r="X82" s="676"/>
      <c r="Y82" s="676"/>
      <c r="Z82" s="676"/>
      <c r="AA82" s="677"/>
      <c r="AB82" s="886" t="s">
        <v>730</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7"/>
    </row>
    <row r="83" spans="1:60" ht="22.5" customHeight="1" x14ac:dyDescent="0.15">
      <c r="A83" s="867"/>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8"/>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9"/>
    </row>
    <row r="84" spans="1:60" ht="19.5" customHeight="1" x14ac:dyDescent="0.15">
      <c r="A84" s="867"/>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90"/>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1"/>
    </row>
    <row r="85" spans="1:60" ht="18.75" customHeight="1" x14ac:dyDescent="0.15">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686</v>
      </c>
      <c r="AR86" s="198"/>
      <c r="AS86" s="132" t="s">
        <v>235</v>
      </c>
      <c r="AT86" s="133"/>
      <c r="AU86" s="198" t="s">
        <v>686</v>
      </c>
      <c r="AV86" s="198"/>
      <c r="AW86" s="398" t="s">
        <v>181</v>
      </c>
      <c r="AX86" s="399"/>
      <c r="AY86" s="10"/>
      <c r="AZ86" s="10"/>
      <c r="BA86" s="10"/>
      <c r="BB86" s="10"/>
      <c r="BC86" s="10"/>
      <c r="BD86" s="10"/>
      <c r="BE86" s="10"/>
      <c r="BF86" s="10"/>
      <c r="BG86" s="10"/>
      <c r="BH86" s="10"/>
    </row>
    <row r="87" spans="1:60" ht="54.75" customHeight="1" x14ac:dyDescent="0.15">
      <c r="A87" s="867"/>
      <c r="B87" s="431"/>
      <c r="C87" s="431"/>
      <c r="D87" s="431"/>
      <c r="E87" s="431"/>
      <c r="F87" s="432"/>
      <c r="G87" s="103" t="s">
        <v>731</v>
      </c>
      <c r="H87" s="104"/>
      <c r="I87" s="104"/>
      <c r="J87" s="104"/>
      <c r="K87" s="104"/>
      <c r="L87" s="104"/>
      <c r="M87" s="104"/>
      <c r="N87" s="104"/>
      <c r="O87" s="105"/>
      <c r="P87" s="104" t="s">
        <v>732</v>
      </c>
      <c r="Q87" s="517"/>
      <c r="R87" s="517"/>
      <c r="S87" s="517"/>
      <c r="T87" s="517"/>
      <c r="U87" s="517"/>
      <c r="V87" s="517"/>
      <c r="W87" s="517"/>
      <c r="X87" s="518"/>
      <c r="Y87" s="561" t="s">
        <v>62</v>
      </c>
      <c r="Z87" s="562"/>
      <c r="AA87" s="563"/>
      <c r="AB87" s="464" t="s">
        <v>566</v>
      </c>
      <c r="AC87" s="464"/>
      <c r="AD87" s="464"/>
      <c r="AE87" s="216">
        <v>3</v>
      </c>
      <c r="AF87" s="217"/>
      <c r="AG87" s="217"/>
      <c r="AH87" s="217"/>
      <c r="AI87" s="216">
        <v>2</v>
      </c>
      <c r="AJ87" s="217"/>
      <c r="AK87" s="217"/>
      <c r="AL87" s="217"/>
      <c r="AM87" s="216">
        <v>1</v>
      </c>
      <c r="AN87" s="217"/>
      <c r="AO87" s="217"/>
      <c r="AP87" s="217"/>
      <c r="AQ87" s="340" t="s">
        <v>678</v>
      </c>
      <c r="AR87" s="206"/>
      <c r="AS87" s="206"/>
      <c r="AT87" s="341"/>
      <c r="AU87" s="217" t="s">
        <v>682</v>
      </c>
      <c r="AV87" s="217"/>
      <c r="AW87" s="217"/>
      <c r="AX87" s="219"/>
    </row>
    <row r="88" spans="1:60" ht="54.75" customHeight="1" x14ac:dyDescent="0.15">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678</v>
      </c>
      <c r="AC88" s="526"/>
      <c r="AD88" s="526"/>
      <c r="AE88" s="216" t="s">
        <v>681</v>
      </c>
      <c r="AF88" s="217"/>
      <c r="AG88" s="217"/>
      <c r="AH88" s="217"/>
      <c r="AI88" s="216" t="s">
        <v>678</v>
      </c>
      <c r="AJ88" s="217"/>
      <c r="AK88" s="217"/>
      <c r="AL88" s="217"/>
      <c r="AM88" s="216" t="s">
        <v>678</v>
      </c>
      <c r="AN88" s="217"/>
      <c r="AO88" s="217"/>
      <c r="AP88" s="217"/>
      <c r="AQ88" s="340" t="s">
        <v>678</v>
      </c>
      <c r="AR88" s="206"/>
      <c r="AS88" s="206"/>
      <c r="AT88" s="341"/>
      <c r="AU88" s="217" t="s">
        <v>683</v>
      </c>
      <c r="AV88" s="217"/>
      <c r="AW88" s="217"/>
      <c r="AX88" s="219"/>
      <c r="AY88" s="10"/>
      <c r="AZ88" s="10"/>
      <c r="BA88" s="10"/>
      <c r="BB88" s="10"/>
      <c r="BC88" s="10"/>
    </row>
    <row r="89" spans="1:60" ht="54.75" customHeight="1" thickBot="1" x14ac:dyDescent="0.2">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678</v>
      </c>
      <c r="AF89" s="217"/>
      <c r="AG89" s="217"/>
      <c r="AH89" s="217"/>
      <c r="AI89" s="216" t="s">
        <v>678</v>
      </c>
      <c r="AJ89" s="217"/>
      <c r="AK89" s="217"/>
      <c r="AL89" s="217"/>
      <c r="AM89" s="216" t="s">
        <v>678</v>
      </c>
      <c r="AN89" s="217"/>
      <c r="AO89" s="217"/>
      <c r="AP89" s="217"/>
      <c r="AQ89" s="340" t="s">
        <v>678</v>
      </c>
      <c r="AR89" s="206"/>
      <c r="AS89" s="206"/>
      <c r="AT89" s="341"/>
      <c r="AU89" s="217" t="s">
        <v>678</v>
      </c>
      <c r="AV89" s="217"/>
      <c r="AW89" s="217"/>
      <c r="AX89" s="219"/>
      <c r="AY89" s="10"/>
      <c r="AZ89" s="10"/>
      <c r="BA89" s="10"/>
      <c r="BB89" s="10"/>
      <c r="BC89" s="10"/>
      <c r="BD89" s="10"/>
      <c r="BE89" s="10"/>
      <c r="BF89" s="10"/>
      <c r="BG89" s="10"/>
      <c r="BH89" s="10"/>
    </row>
    <row r="90" spans="1:60" ht="18.75" hidden="1" customHeight="1" x14ac:dyDescent="0.15">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t="s">
        <v>686</v>
      </c>
      <c r="AR91" s="198"/>
      <c r="AS91" s="132" t="s">
        <v>235</v>
      </c>
      <c r="AT91" s="133"/>
      <c r="AU91" s="198" t="s">
        <v>686</v>
      </c>
      <c r="AV91" s="198"/>
      <c r="AW91" s="398" t="s">
        <v>181</v>
      </c>
      <c r="AX91" s="399"/>
      <c r="AY91" s="10"/>
      <c r="AZ91" s="10"/>
      <c r="BA91" s="10"/>
      <c r="BB91" s="10"/>
      <c r="BC91" s="10"/>
    </row>
    <row r="92" spans="1:60" ht="23.25" hidden="1" customHeight="1" x14ac:dyDescent="0.15">
      <c r="A92" s="867"/>
      <c r="B92" s="431"/>
      <c r="C92" s="431"/>
      <c r="D92" s="431"/>
      <c r="E92" s="431"/>
      <c r="F92" s="432"/>
      <c r="G92" s="103" t="s">
        <v>686</v>
      </c>
      <c r="H92" s="104"/>
      <c r="I92" s="104"/>
      <c r="J92" s="104"/>
      <c r="K92" s="104"/>
      <c r="L92" s="104"/>
      <c r="M92" s="104"/>
      <c r="N92" s="104"/>
      <c r="O92" s="105"/>
      <c r="P92" s="104" t="s">
        <v>686</v>
      </c>
      <c r="Q92" s="517"/>
      <c r="R92" s="517"/>
      <c r="S92" s="517"/>
      <c r="T92" s="517"/>
      <c r="U92" s="517"/>
      <c r="V92" s="517"/>
      <c r="W92" s="517"/>
      <c r="X92" s="518"/>
      <c r="Y92" s="561" t="s">
        <v>62</v>
      </c>
      <c r="Z92" s="562"/>
      <c r="AA92" s="563"/>
      <c r="AB92" s="464" t="s">
        <v>686</v>
      </c>
      <c r="AC92" s="464"/>
      <c r="AD92" s="464"/>
      <c r="AE92" s="216" t="s">
        <v>686</v>
      </c>
      <c r="AF92" s="217"/>
      <c r="AG92" s="217"/>
      <c r="AH92" s="217"/>
      <c r="AI92" s="216" t="s">
        <v>686</v>
      </c>
      <c r="AJ92" s="217"/>
      <c r="AK92" s="217"/>
      <c r="AL92" s="217"/>
      <c r="AM92" s="216" t="s">
        <v>686</v>
      </c>
      <c r="AN92" s="217"/>
      <c r="AO92" s="217"/>
      <c r="AP92" s="217"/>
      <c r="AQ92" s="340" t="s">
        <v>686</v>
      </c>
      <c r="AR92" s="206"/>
      <c r="AS92" s="206"/>
      <c r="AT92" s="341"/>
      <c r="AU92" s="217" t="s">
        <v>686</v>
      </c>
      <c r="AV92" s="217"/>
      <c r="AW92" s="217"/>
      <c r="AX92" s="219"/>
      <c r="AY92" s="10"/>
      <c r="AZ92" s="10"/>
      <c r="BA92" s="10"/>
      <c r="BB92" s="10"/>
      <c r="BC92" s="10"/>
      <c r="BD92" s="10"/>
      <c r="BE92" s="10"/>
      <c r="BF92" s="10"/>
      <c r="BG92" s="10"/>
      <c r="BH92" s="10"/>
    </row>
    <row r="93" spans="1:60" ht="23.25" hidden="1" customHeight="1" x14ac:dyDescent="0.15">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t="s">
        <v>687</v>
      </c>
      <c r="AC93" s="526"/>
      <c r="AD93" s="526"/>
      <c r="AE93" s="216" t="s">
        <v>686</v>
      </c>
      <c r="AF93" s="217"/>
      <c r="AG93" s="217"/>
      <c r="AH93" s="217"/>
      <c r="AI93" s="216" t="s">
        <v>686</v>
      </c>
      <c r="AJ93" s="217"/>
      <c r="AK93" s="217"/>
      <c r="AL93" s="217"/>
      <c r="AM93" s="216" t="s">
        <v>686</v>
      </c>
      <c r="AN93" s="217"/>
      <c r="AO93" s="217"/>
      <c r="AP93" s="217"/>
      <c r="AQ93" s="340" t="s">
        <v>686</v>
      </c>
      <c r="AR93" s="206"/>
      <c r="AS93" s="206"/>
      <c r="AT93" s="341"/>
      <c r="AU93" s="217" t="s">
        <v>686</v>
      </c>
      <c r="AV93" s="217"/>
      <c r="AW93" s="217"/>
      <c r="AX93" s="219"/>
    </row>
    <row r="94" spans="1:60" ht="23.25" hidden="1" customHeight="1" thickBot="1" x14ac:dyDescent="0.2">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t="s">
        <v>686</v>
      </c>
      <c r="AF94" s="217"/>
      <c r="AG94" s="217"/>
      <c r="AH94" s="217"/>
      <c r="AI94" s="216"/>
      <c r="AJ94" s="217"/>
      <c r="AK94" s="217"/>
      <c r="AL94" s="217"/>
      <c r="AM94" s="216" t="s">
        <v>686</v>
      </c>
      <c r="AN94" s="217"/>
      <c r="AO94" s="217"/>
      <c r="AP94" s="217"/>
      <c r="AQ94" s="340" t="s">
        <v>686</v>
      </c>
      <c r="AR94" s="206"/>
      <c r="AS94" s="206"/>
      <c r="AT94" s="341"/>
      <c r="AU94" s="217" t="s">
        <v>686</v>
      </c>
      <c r="AV94" s="217"/>
      <c r="AW94" s="217"/>
      <c r="AX94" s="219"/>
      <c r="AY94" s="10"/>
      <c r="AZ94" s="10"/>
      <c r="BA94" s="10"/>
      <c r="BB94" s="10"/>
      <c r="BC94" s="10"/>
    </row>
    <row r="95" spans="1:60" ht="18.75" hidden="1" customHeight="1" x14ac:dyDescent="0.15">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7"/>
      <c r="B97" s="431"/>
      <c r="C97" s="431"/>
      <c r="D97" s="431"/>
      <c r="E97" s="431"/>
      <c r="F97" s="432"/>
      <c r="G97" s="103" t="s">
        <v>686</v>
      </c>
      <c r="H97" s="104"/>
      <c r="I97" s="104"/>
      <c r="J97" s="104"/>
      <c r="K97" s="104"/>
      <c r="L97" s="104"/>
      <c r="M97" s="104"/>
      <c r="N97" s="104"/>
      <c r="O97" s="105"/>
      <c r="P97" s="104" t="s">
        <v>686</v>
      </c>
      <c r="Q97" s="517"/>
      <c r="R97" s="517"/>
      <c r="S97" s="517"/>
      <c r="T97" s="517"/>
      <c r="U97" s="517"/>
      <c r="V97" s="517"/>
      <c r="W97" s="517"/>
      <c r="X97" s="518"/>
      <c r="Y97" s="561" t="s">
        <v>62</v>
      </c>
      <c r="Z97" s="562"/>
      <c r="AA97" s="563"/>
      <c r="AB97" s="471" t="s">
        <v>686</v>
      </c>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t="s">
        <v>686</v>
      </c>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8"/>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7" t="s">
        <v>13</v>
      </c>
      <c r="Z99" s="898"/>
      <c r="AA99" s="899"/>
      <c r="AB99" s="894" t="s">
        <v>14</v>
      </c>
      <c r="AC99" s="895"/>
      <c r="AD99" s="896"/>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6"/>
      <c r="Z100" s="857"/>
      <c r="AA100" s="858"/>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677</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566</v>
      </c>
      <c r="AC101" s="464"/>
      <c r="AD101" s="464"/>
      <c r="AE101" s="216">
        <v>3</v>
      </c>
      <c r="AF101" s="217"/>
      <c r="AG101" s="217"/>
      <c r="AH101" s="218"/>
      <c r="AI101" s="216">
        <v>2</v>
      </c>
      <c r="AJ101" s="217"/>
      <c r="AK101" s="217"/>
      <c r="AL101" s="218"/>
      <c r="AM101" s="216">
        <v>1</v>
      </c>
      <c r="AN101" s="217"/>
      <c r="AO101" s="217"/>
      <c r="AP101" s="218"/>
      <c r="AQ101" s="216" t="s">
        <v>569</v>
      </c>
      <c r="AR101" s="217"/>
      <c r="AS101" s="217"/>
      <c r="AT101" s="218"/>
      <c r="AU101" s="216" t="s">
        <v>569</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569</v>
      </c>
      <c r="AC102" s="464"/>
      <c r="AD102" s="464"/>
      <c r="AE102" s="421" t="s">
        <v>569</v>
      </c>
      <c r="AF102" s="421"/>
      <c r="AG102" s="421"/>
      <c r="AH102" s="421"/>
      <c r="AI102" s="421" t="s">
        <v>569</v>
      </c>
      <c r="AJ102" s="421"/>
      <c r="AK102" s="421"/>
      <c r="AL102" s="421"/>
      <c r="AM102" s="421" t="s">
        <v>569</v>
      </c>
      <c r="AN102" s="421"/>
      <c r="AO102" s="421"/>
      <c r="AP102" s="421"/>
      <c r="AQ102" s="271" t="s">
        <v>569</v>
      </c>
      <c r="AR102" s="272"/>
      <c r="AS102" s="272"/>
      <c r="AT102" s="317"/>
      <c r="AU102" s="271" t="s">
        <v>569</v>
      </c>
      <c r="AV102" s="272"/>
      <c r="AW102" s="272"/>
      <c r="AX102" s="317"/>
    </row>
    <row r="103" spans="1:60" ht="31.5" hidden="1"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51" customHeight="1" x14ac:dyDescent="0.15">
      <c r="A116" s="442"/>
      <c r="B116" s="443"/>
      <c r="C116" s="443"/>
      <c r="D116" s="443"/>
      <c r="E116" s="443"/>
      <c r="F116" s="444"/>
      <c r="G116" s="393" t="s">
        <v>684</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568</v>
      </c>
      <c r="AC116" s="466"/>
      <c r="AD116" s="467"/>
      <c r="AE116" s="421" t="s">
        <v>678</v>
      </c>
      <c r="AF116" s="421"/>
      <c r="AG116" s="421"/>
      <c r="AH116" s="421"/>
      <c r="AI116" s="421" t="s">
        <v>569</v>
      </c>
      <c r="AJ116" s="421"/>
      <c r="AK116" s="421"/>
      <c r="AL116" s="421"/>
      <c r="AM116" s="421" t="s">
        <v>569</v>
      </c>
      <c r="AN116" s="421"/>
      <c r="AO116" s="421"/>
      <c r="AP116" s="421"/>
      <c r="AQ116" s="216" t="s">
        <v>569</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356</v>
      </c>
      <c r="AC117" s="476"/>
      <c r="AD117" s="477"/>
      <c r="AE117" s="554" t="s">
        <v>569</v>
      </c>
      <c r="AF117" s="554"/>
      <c r="AG117" s="554"/>
      <c r="AH117" s="554"/>
      <c r="AI117" s="554" t="s">
        <v>569</v>
      </c>
      <c r="AJ117" s="554"/>
      <c r="AK117" s="554"/>
      <c r="AL117" s="554"/>
      <c r="AM117" s="554" t="s">
        <v>569</v>
      </c>
      <c r="AN117" s="554"/>
      <c r="AO117" s="554"/>
      <c r="AP117" s="554"/>
      <c r="AQ117" s="554" t="s">
        <v>569</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hidden="1" customHeight="1" x14ac:dyDescent="0.15">
      <c r="A119" s="442"/>
      <c r="B119" s="443"/>
      <c r="C119" s="443"/>
      <c r="D119" s="443"/>
      <c r="E119" s="443"/>
      <c r="F119" s="444"/>
      <c r="G119" s="393" t="s">
        <v>357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358</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359</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358</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358</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577</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686</v>
      </c>
      <c r="AR133" s="198"/>
      <c r="AS133" s="132" t="s">
        <v>235</v>
      </c>
      <c r="AT133" s="133"/>
      <c r="AU133" s="199" t="s">
        <v>686</v>
      </c>
      <c r="AV133" s="199"/>
      <c r="AW133" s="132" t="s">
        <v>181</v>
      </c>
      <c r="AX133" s="194"/>
    </row>
    <row r="134" spans="1:50" ht="39.75" customHeight="1" x14ac:dyDescent="0.15">
      <c r="A134" s="188"/>
      <c r="B134" s="185"/>
      <c r="C134" s="179"/>
      <c r="D134" s="185"/>
      <c r="E134" s="179"/>
      <c r="F134" s="180"/>
      <c r="G134" s="103" t="s">
        <v>575</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566</v>
      </c>
      <c r="AC134" s="204"/>
      <c r="AD134" s="204"/>
      <c r="AE134" s="205">
        <v>2</v>
      </c>
      <c r="AF134" s="206"/>
      <c r="AG134" s="206"/>
      <c r="AH134" s="206"/>
      <c r="AI134" s="205">
        <v>1</v>
      </c>
      <c r="AJ134" s="206"/>
      <c r="AK134" s="206"/>
      <c r="AL134" s="206"/>
      <c r="AM134" s="205">
        <v>3</v>
      </c>
      <c r="AN134" s="206"/>
      <c r="AO134" s="206"/>
      <c r="AP134" s="206"/>
      <c r="AQ134" s="205" t="s">
        <v>569</v>
      </c>
      <c r="AR134" s="206"/>
      <c r="AS134" s="206"/>
      <c r="AT134" s="206"/>
      <c r="AU134" s="205" t="s">
        <v>569</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569</v>
      </c>
      <c r="AC135" s="212"/>
      <c r="AD135" s="212"/>
      <c r="AE135" s="205" t="s">
        <v>569</v>
      </c>
      <c r="AF135" s="206"/>
      <c r="AG135" s="206"/>
      <c r="AH135" s="206"/>
      <c r="AI135" s="205" t="s">
        <v>569</v>
      </c>
      <c r="AJ135" s="206"/>
      <c r="AK135" s="206"/>
      <c r="AL135" s="206"/>
      <c r="AM135" s="205" t="s">
        <v>576</v>
      </c>
      <c r="AN135" s="206"/>
      <c r="AO135" s="206"/>
      <c r="AP135" s="206"/>
      <c r="AQ135" s="205" t="s">
        <v>569</v>
      </c>
      <c r="AR135" s="206"/>
      <c r="AS135" s="206"/>
      <c r="AT135" s="206"/>
      <c r="AU135" s="205" t="s">
        <v>569</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579</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3"/>
      <c r="E430" s="173" t="s">
        <v>397</v>
      </c>
      <c r="F430" s="900"/>
      <c r="G430" s="901" t="s">
        <v>254</v>
      </c>
      <c r="H430" s="122"/>
      <c r="I430" s="122"/>
      <c r="J430" s="902" t="s">
        <v>567</v>
      </c>
      <c r="K430" s="903"/>
      <c r="L430" s="903"/>
      <c r="M430" s="903"/>
      <c r="N430" s="903"/>
      <c r="O430" s="903"/>
      <c r="P430" s="903"/>
      <c r="Q430" s="903"/>
      <c r="R430" s="903"/>
      <c r="S430" s="903"/>
      <c r="T430" s="904"/>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5"/>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686</v>
      </c>
      <c r="AF432" s="199"/>
      <c r="AG432" s="132" t="s">
        <v>235</v>
      </c>
      <c r="AH432" s="133"/>
      <c r="AI432" s="155"/>
      <c r="AJ432" s="155"/>
      <c r="AK432" s="155"/>
      <c r="AL432" s="153"/>
      <c r="AM432" s="155"/>
      <c r="AN432" s="155"/>
      <c r="AO432" s="155"/>
      <c r="AP432" s="153"/>
      <c r="AQ432" s="590" t="s">
        <v>686</v>
      </c>
      <c r="AR432" s="199"/>
      <c r="AS432" s="132" t="s">
        <v>235</v>
      </c>
      <c r="AT432" s="133"/>
      <c r="AU432" s="199" t="s">
        <v>693</v>
      </c>
      <c r="AV432" s="199"/>
      <c r="AW432" s="132" t="s">
        <v>181</v>
      </c>
      <c r="AX432" s="194"/>
    </row>
    <row r="433" spans="1:50" ht="23.25" customHeight="1" x14ac:dyDescent="0.15">
      <c r="A433" s="188"/>
      <c r="B433" s="185"/>
      <c r="C433" s="179"/>
      <c r="D433" s="185"/>
      <c r="E433" s="342"/>
      <c r="F433" s="343"/>
      <c r="G433" s="103" t="s">
        <v>569</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576</v>
      </c>
      <c r="AC433" s="212"/>
      <c r="AD433" s="212"/>
      <c r="AE433" s="340" t="s">
        <v>569</v>
      </c>
      <c r="AF433" s="206"/>
      <c r="AG433" s="206"/>
      <c r="AH433" s="206"/>
      <c r="AI433" s="340" t="s">
        <v>576</v>
      </c>
      <c r="AJ433" s="206"/>
      <c r="AK433" s="206"/>
      <c r="AL433" s="206"/>
      <c r="AM433" s="340" t="s">
        <v>576</v>
      </c>
      <c r="AN433" s="206"/>
      <c r="AO433" s="206"/>
      <c r="AP433" s="341"/>
      <c r="AQ433" s="340" t="s">
        <v>569</v>
      </c>
      <c r="AR433" s="206"/>
      <c r="AS433" s="206"/>
      <c r="AT433" s="341"/>
      <c r="AU433" s="206" t="s">
        <v>569</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586</v>
      </c>
      <c r="AC434" s="204"/>
      <c r="AD434" s="204"/>
      <c r="AE434" s="340" t="s">
        <v>569</v>
      </c>
      <c r="AF434" s="206"/>
      <c r="AG434" s="206"/>
      <c r="AH434" s="341"/>
      <c r="AI434" s="340" t="s">
        <v>569</v>
      </c>
      <c r="AJ434" s="206"/>
      <c r="AK434" s="206"/>
      <c r="AL434" s="206"/>
      <c r="AM434" s="340" t="s">
        <v>588</v>
      </c>
      <c r="AN434" s="206"/>
      <c r="AO434" s="206"/>
      <c r="AP434" s="341"/>
      <c r="AQ434" s="340" t="s">
        <v>568</v>
      </c>
      <c r="AR434" s="206"/>
      <c r="AS434" s="206"/>
      <c r="AT434" s="341"/>
      <c r="AU434" s="206" t="s">
        <v>569</v>
      </c>
      <c r="AV434" s="206"/>
      <c r="AW434" s="206"/>
      <c r="AX434" s="207"/>
    </row>
    <row r="435" spans="1:50" ht="23.25" customHeight="1" thickBot="1" x14ac:dyDescent="0.2">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569</v>
      </c>
      <c r="AF435" s="206"/>
      <c r="AG435" s="206"/>
      <c r="AH435" s="341"/>
      <c r="AI435" s="340" t="s">
        <v>569</v>
      </c>
      <c r="AJ435" s="206"/>
      <c r="AK435" s="206"/>
      <c r="AL435" s="206"/>
      <c r="AM435" s="340" t="s">
        <v>569</v>
      </c>
      <c r="AN435" s="206"/>
      <c r="AO435" s="206"/>
      <c r="AP435" s="341"/>
      <c r="AQ435" s="340" t="s">
        <v>576</v>
      </c>
      <c r="AR435" s="206"/>
      <c r="AS435" s="206"/>
      <c r="AT435" s="341"/>
      <c r="AU435" s="206" t="s">
        <v>568</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t="s">
        <v>686</v>
      </c>
      <c r="AF437" s="199"/>
      <c r="AG437" s="132" t="s">
        <v>235</v>
      </c>
      <c r="AH437" s="133"/>
      <c r="AI437" s="155"/>
      <c r="AJ437" s="155"/>
      <c r="AK437" s="155"/>
      <c r="AL437" s="153"/>
      <c r="AM437" s="155"/>
      <c r="AN437" s="155"/>
      <c r="AO437" s="155"/>
      <c r="AP437" s="153"/>
      <c r="AQ437" s="590" t="s">
        <v>686</v>
      </c>
      <c r="AR437" s="199"/>
      <c r="AS437" s="132" t="s">
        <v>235</v>
      </c>
      <c r="AT437" s="133"/>
      <c r="AU437" s="199" t="s">
        <v>686</v>
      </c>
      <c r="AV437" s="199"/>
      <c r="AW437" s="132" t="s">
        <v>181</v>
      </c>
      <c r="AX437" s="194"/>
    </row>
    <row r="438" spans="1:50" ht="23.25" hidden="1" customHeight="1" x14ac:dyDescent="0.15">
      <c r="A438" s="188"/>
      <c r="B438" s="185"/>
      <c r="C438" s="179"/>
      <c r="D438" s="185"/>
      <c r="E438" s="342"/>
      <c r="F438" s="343"/>
      <c r="G438" s="103" t="s">
        <v>569</v>
      </c>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t="s">
        <v>569</v>
      </c>
      <c r="AC438" s="212"/>
      <c r="AD438" s="212"/>
      <c r="AE438" s="340" t="s">
        <v>569</v>
      </c>
      <c r="AF438" s="206"/>
      <c r="AG438" s="206"/>
      <c r="AH438" s="206"/>
      <c r="AI438" s="340" t="s">
        <v>569</v>
      </c>
      <c r="AJ438" s="206"/>
      <c r="AK438" s="206"/>
      <c r="AL438" s="206"/>
      <c r="AM438" s="340" t="s">
        <v>569</v>
      </c>
      <c r="AN438" s="206"/>
      <c r="AO438" s="206"/>
      <c r="AP438" s="341"/>
      <c r="AQ438" s="340" t="s">
        <v>569</v>
      </c>
      <c r="AR438" s="206"/>
      <c r="AS438" s="206"/>
      <c r="AT438" s="341"/>
      <c r="AU438" s="206" t="s">
        <v>569</v>
      </c>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t="s">
        <v>569</v>
      </c>
      <c r="AC439" s="204"/>
      <c r="AD439" s="204"/>
      <c r="AE439" s="340" t="s">
        <v>569</v>
      </c>
      <c r="AF439" s="206"/>
      <c r="AG439" s="206"/>
      <c r="AH439" s="341"/>
      <c r="AI439" s="340" t="s">
        <v>569</v>
      </c>
      <c r="AJ439" s="206"/>
      <c r="AK439" s="206"/>
      <c r="AL439" s="206"/>
      <c r="AM439" s="340" t="s">
        <v>576</v>
      </c>
      <c r="AN439" s="206"/>
      <c r="AO439" s="206"/>
      <c r="AP439" s="341"/>
      <c r="AQ439" s="340" t="s">
        <v>576</v>
      </c>
      <c r="AR439" s="206"/>
      <c r="AS439" s="206"/>
      <c r="AT439" s="341"/>
      <c r="AU439" s="206" t="s">
        <v>569</v>
      </c>
      <c r="AV439" s="206"/>
      <c r="AW439" s="206"/>
      <c r="AX439" s="207"/>
    </row>
    <row r="440" spans="1:50" ht="23.25" hidden="1" customHeight="1" thickBot="1" x14ac:dyDescent="0.2">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t="s">
        <v>568</v>
      </c>
      <c r="AF440" s="206"/>
      <c r="AG440" s="206"/>
      <c r="AH440" s="341"/>
      <c r="AI440" s="340" t="s">
        <v>587</v>
      </c>
      <c r="AJ440" s="206"/>
      <c r="AK440" s="206"/>
      <c r="AL440" s="206"/>
      <c r="AM440" s="340" t="s">
        <v>569</v>
      </c>
      <c r="AN440" s="206"/>
      <c r="AO440" s="206"/>
      <c r="AP440" s="341"/>
      <c r="AQ440" s="340" t="s">
        <v>569</v>
      </c>
      <c r="AR440" s="206"/>
      <c r="AS440" s="206"/>
      <c r="AT440" s="341"/>
      <c r="AU440" s="206" t="s">
        <v>569</v>
      </c>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235</v>
      </c>
      <c r="AH457" s="133"/>
      <c r="AI457" s="155"/>
      <c r="AJ457" s="155"/>
      <c r="AK457" s="155"/>
      <c r="AL457" s="153"/>
      <c r="AM457" s="155"/>
      <c r="AN457" s="155"/>
      <c r="AO457" s="155"/>
      <c r="AP457" s="153"/>
      <c r="AQ457" s="590"/>
      <c r="AR457" s="199"/>
      <c r="AS457" s="132" t="s">
        <v>235</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901" t="s">
        <v>254</v>
      </c>
      <c r="H484" s="122"/>
      <c r="I484" s="122"/>
      <c r="J484" s="902"/>
      <c r="K484" s="903"/>
      <c r="L484" s="903"/>
      <c r="M484" s="903"/>
      <c r="N484" s="903"/>
      <c r="O484" s="903"/>
      <c r="P484" s="903"/>
      <c r="Q484" s="903"/>
      <c r="R484" s="903"/>
      <c r="S484" s="903"/>
      <c r="T484" s="904"/>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5"/>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901" t="s">
        <v>254</v>
      </c>
      <c r="H538" s="122"/>
      <c r="I538" s="122"/>
      <c r="J538" s="902"/>
      <c r="K538" s="903"/>
      <c r="L538" s="903"/>
      <c r="M538" s="903"/>
      <c r="N538" s="903"/>
      <c r="O538" s="903"/>
      <c r="P538" s="903"/>
      <c r="Q538" s="903"/>
      <c r="R538" s="903"/>
      <c r="S538" s="903"/>
      <c r="T538" s="904"/>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5"/>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901" t="s">
        <v>254</v>
      </c>
      <c r="H592" s="122"/>
      <c r="I592" s="122"/>
      <c r="J592" s="902"/>
      <c r="K592" s="903"/>
      <c r="L592" s="903"/>
      <c r="M592" s="903"/>
      <c r="N592" s="903"/>
      <c r="O592" s="903"/>
      <c r="P592" s="903"/>
      <c r="Q592" s="903"/>
      <c r="R592" s="903"/>
      <c r="S592" s="903"/>
      <c r="T592" s="904"/>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5"/>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901" t="s">
        <v>254</v>
      </c>
      <c r="H646" s="122"/>
      <c r="I646" s="122"/>
      <c r="J646" s="902"/>
      <c r="K646" s="903"/>
      <c r="L646" s="903"/>
      <c r="M646" s="903"/>
      <c r="N646" s="903"/>
      <c r="O646" s="903"/>
      <c r="P646" s="903"/>
      <c r="Q646" s="903"/>
      <c r="R646" s="903"/>
      <c r="S646" s="903"/>
      <c r="T646" s="904"/>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5"/>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0.1" customHeight="1" x14ac:dyDescent="0.15">
      <c r="A702" s="872" t="s">
        <v>140</v>
      </c>
      <c r="B702" s="873"/>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560</v>
      </c>
      <c r="AE702" s="346"/>
      <c r="AF702" s="346"/>
      <c r="AG702" s="385" t="s">
        <v>580</v>
      </c>
      <c r="AH702" s="386"/>
      <c r="AI702" s="386"/>
      <c r="AJ702" s="386"/>
      <c r="AK702" s="386"/>
      <c r="AL702" s="386"/>
      <c r="AM702" s="386"/>
      <c r="AN702" s="386"/>
      <c r="AO702" s="386"/>
      <c r="AP702" s="386"/>
      <c r="AQ702" s="386"/>
      <c r="AR702" s="386"/>
      <c r="AS702" s="386"/>
      <c r="AT702" s="386"/>
      <c r="AU702" s="386"/>
      <c r="AV702" s="386"/>
      <c r="AW702" s="386"/>
      <c r="AX702" s="387"/>
    </row>
    <row r="703" spans="1:50" ht="50.1" customHeight="1" x14ac:dyDescent="0.15">
      <c r="A703" s="874"/>
      <c r="B703" s="875"/>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560</v>
      </c>
      <c r="AE703" s="327"/>
      <c r="AF703" s="327"/>
      <c r="AG703" s="100" t="s">
        <v>581</v>
      </c>
      <c r="AH703" s="101"/>
      <c r="AI703" s="101"/>
      <c r="AJ703" s="101"/>
      <c r="AK703" s="101"/>
      <c r="AL703" s="101"/>
      <c r="AM703" s="101"/>
      <c r="AN703" s="101"/>
      <c r="AO703" s="101"/>
      <c r="AP703" s="101"/>
      <c r="AQ703" s="101"/>
      <c r="AR703" s="101"/>
      <c r="AS703" s="101"/>
      <c r="AT703" s="101"/>
      <c r="AU703" s="101"/>
      <c r="AV703" s="101"/>
      <c r="AW703" s="101"/>
      <c r="AX703" s="102"/>
    </row>
    <row r="704" spans="1:50" ht="50.1" customHeight="1" x14ac:dyDescent="0.15">
      <c r="A704" s="876"/>
      <c r="B704" s="877"/>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560</v>
      </c>
      <c r="AE704" s="783"/>
      <c r="AF704" s="783"/>
      <c r="AG704" s="166" t="s">
        <v>582</v>
      </c>
      <c r="AH704" s="107"/>
      <c r="AI704" s="107"/>
      <c r="AJ704" s="107"/>
      <c r="AK704" s="107"/>
      <c r="AL704" s="107"/>
      <c r="AM704" s="107"/>
      <c r="AN704" s="107"/>
      <c r="AO704" s="107"/>
      <c r="AP704" s="107"/>
      <c r="AQ704" s="107"/>
      <c r="AR704" s="107"/>
      <c r="AS704" s="107"/>
      <c r="AT704" s="107"/>
      <c r="AU704" s="107"/>
      <c r="AV704" s="107"/>
      <c r="AW704" s="107"/>
      <c r="AX704" s="167"/>
    </row>
    <row r="705" spans="1:50" ht="35.1"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560</v>
      </c>
      <c r="AE705" s="715"/>
      <c r="AF705" s="715"/>
      <c r="AG705" s="124" t="s">
        <v>739</v>
      </c>
      <c r="AH705" s="104"/>
      <c r="AI705" s="104"/>
      <c r="AJ705" s="104"/>
      <c r="AK705" s="104"/>
      <c r="AL705" s="104"/>
      <c r="AM705" s="104"/>
      <c r="AN705" s="104"/>
      <c r="AO705" s="104"/>
      <c r="AP705" s="104"/>
      <c r="AQ705" s="104"/>
      <c r="AR705" s="104"/>
      <c r="AS705" s="104"/>
      <c r="AT705" s="104"/>
      <c r="AU705" s="104"/>
      <c r="AV705" s="104"/>
      <c r="AW705" s="104"/>
      <c r="AX705" s="125"/>
    </row>
    <row r="706" spans="1:50" ht="35.1"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590</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35.1"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7" t="s">
        <v>591</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583</v>
      </c>
      <c r="AE708" s="605"/>
      <c r="AF708" s="605"/>
      <c r="AG708" s="742" t="s">
        <v>686</v>
      </c>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560</v>
      </c>
      <c r="AE709" s="327"/>
      <c r="AF709" s="327"/>
      <c r="AG709" s="100" t="s">
        <v>584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583</v>
      </c>
      <c r="AE710" s="327"/>
      <c r="AF710" s="327"/>
      <c r="AG710" s="100" t="s">
        <v>686</v>
      </c>
      <c r="AH710" s="101"/>
      <c r="AI710" s="101"/>
      <c r="AJ710" s="101"/>
      <c r="AK710" s="101"/>
      <c r="AL710" s="101"/>
      <c r="AM710" s="101"/>
      <c r="AN710" s="101"/>
      <c r="AO710" s="101"/>
      <c r="AP710" s="101"/>
      <c r="AQ710" s="101"/>
      <c r="AR710" s="101"/>
      <c r="AS710" s="101"/>
      <c r="AT710" s="101"/>
      <c r="AU710" s="101"/>
      <c r="AV710" s="101"/>
      <c r="AW710" s="101"/>
      <c r="AX710" s="102"/>
    </row>
    <row r="711" spans="1:50" ht="35.1"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560</v>
      </c>
      <c r="AE711" s="327"/>
      <c r="AF711" s="327"/>
      <c r="AG711" s="100" t="s">
        <v>735</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583</v>
      </c>
      <c r="AE712" s="783"/>
      <c r="AF712" s="783"/>
      <c r="AG712" s="810" t="s">
        <v>686</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3" t="s">
        <v>345</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583</v>
      </c>
      <c r="AE713" s="327"/>
      <c r="AF713" s="663"/>
      <c r="AG713" s="100" t="s">
        <v>686</v>
      </c>
      <c r="AH713" s="101"/>
      <c r="AI713" s="101"/>
      <c r="AJ713" s="101"/>
      <c r="AK713" s="101"/>
      <c r="AL713" s="101"/>
      <c r="AM713" s="101"/>
      <c r="AN713" s="101"/>
      <c r="AO713" s="101"/>
      <c r="AP713" s="101"/>
      <c r="AQ713" s="101"/>
      <c r="AR713" s="101"/>
      <c r="AS713" s="101"/>
      <c r="AT713" s="101"/>
      <c r="AU713" s="101"/>
      <c r="AV713" s="101"/>
      <c r="AW713" s="101"/>
      <c r="AX713" s="102"/>
    </row>
    <row r="714" spans="1:50" ht="50.1"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560</v>
      </c>
      <c r="AE714" s="808"/>
      <c r="AF714" s="809"/>
      <c r="AG714" s="736" t="s">
        <v>733</v>
      </c>
      <c r="AH714" s="737"/>
      <c r="AI714" s="737"/>
      <c r="AJ714" s="737"/>
      <c r="AK714" s="737"/>
      <c r="AL714" s="737"/>
      <c r="AM714" s="737"/>
      <c r="AN714" s="737"/>
      <c r="AO714" s="737"/>
      <c r="AP714" s="737"/>
      <c r="AQ714" s="737"/>
      <c r="AR714" s="737"/>
      <c r="AS714" s="737"/>
      <c r="AT714" s="737"/>
      <c r="AU714" s="737"/>
      <c r="AV714" s="737"/>
      <c r="AW714" s="737"/>
      <c r="AX714" s="738"/>
    </row>
    <row r="715" spans="1:50" ht="27"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583</v>
      </c>
      <c r="AE715" s="605"/>
      <c r="AF715" s="656"/>
      <c r="AG715" s="742" t="s">
        <v>686</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560</v>
      </c>
      <c r="AE716" s="627"/>
      <c r="AF716" s="627"/>
      <c r="AG716" s="100" t="s">
        <v>734</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583</v>
      </c>
      <c r="AE717" s="327"/>
      <c r="AF717" s="327"/>
      <c r="AG717" s="100" t="s">
        <v>686</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560</v>
      </c>
      <c r="AE718" s="327"/>
      <c r="AF718" s="327"/>
      <c r="AG718" s="126" t="s">
        <v>679</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583</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9"/>
      <c r="E726" s="839"/>
      <c r="F726" s="840"/>
      <c r="G726" s="577" t="s">
        <v>585</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680</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t="s">
        <v>138</v>
      </c>
      <c r="B731" s="800"/>
      <c r="C731" s="800"/>
      <c r="D731" s="800"/>
      <c r="E731" s="801"/>
      <c r="F731" s="729" t="s">
        <v>736</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737</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t="s">
        <v>589</v>
      </c>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0" t="s">
        <v>400</v>
      </c>
      <c r="B737" s="209"/>
      <c r="C737" s="209"/>
      <c r="D737" s="210"/>
      <c r="E737" s="991" t="s">
        <v>686</v>
      </c>
      <c r="F737" s="991"/>
      <c r="G737" s="991"/>
      <c r="H737" s="991"/>
      <c r="I737" s="991"/>
      <c r="J737" s="991"/>
      <c r="K737" s="991"/>
      <c r="L737" s="991"/>
      <c r="M737" s="991"/>
      <c r="N737" s="365" t="s">
        <v>395</v>
      </c>
      <c r="O737" s="365"/>
      <c r="P737" s="365"/>
      <c r="Q737" s="365"/>
      <c r="R737" s="991" t="s">
        <v>686</v>
      </c>
      <c r="S737" s="991"/>
      <c r="T737" s="991"/>
      <c r="U737" s="991"/>
      <c r="V737" s="991"/>
      <c r="W737" s="991"/>
      <c r="X737" s="991"/>
      <c r="Y737" s="991"/>
      <c r="Z737" s="991"/>
      <c r="AA737" s="365" t="s">
        <v>394</v>
      </c>
      <c r="AB737" s="365"/>
      <c r="AC737" s="365"/>
      <c r="AD737" s="365"/>
      <c r="AE737" s="991" t="s">
        <v>686</v>
      </c>
      <c r="AF737" s="991"/>
      <c r="AG737" s="991"/>
      <c r="AH737" s="991"/>
      <c r="AI737" s="991"/>
      <c r="AJ737" s="991"/>
      <c r="AK737" s="991"/>
      <c r="AL737" s="991"/>
      <c r="AM737" s="991"/>
      <c r="AN737" s="365" t="s">
        <v>393</v>
      </c>
      <c r="AO737" s="365"/>
      <c r="AP737" s="365"/>
      <c r="AQ737" s="365"/>
      <c r="AR737" s="997" t="s">
        <v>686</v>
      </c>
      <c r="AS737" s="998"/>
      <c r="AT737" s="998"/>
      <c r="AU737" s="998"/>
      <c r="AV737" s="998"/>
      <c r="AW737" s="998"/>
      <c r="AX737" s="999"/>
      <c r="AY737" s="88"/>
      <c r="AZ737" s="88"/>
    </row>
    <row r="738" spans="1:52" ht="24.75" customHeight="1" x14ac:dyDescent="0.15">
      <c r="A738" s="990" t="s">
        <v>392</v>
      </c>
      <c r="B738" s="209"/>
      <c r="C738" s="209"/>
      <c r="D738" s="210"/>
      <c r="E738" s="991" t="s">
        <v>686</v>
      </c>
      <c r="F738" s="991"/>
      <c r="G738" s="991"/>
      <c r="H738" s="991"/>
      <c r="I738" s="991"/>
      <c r="J738" s="991"/>
      <c r="K738" s="991"/>
      <c r="L738" s="991"/>
      <c r="M738" s="991"/>
      <c r="N738" s="365" t="s">
        <v>391</v>
      </c>
      <c r="O738" s="365"/>
      <c r="P738" s="365"/>
      <c r="Q738" s="365"/>
      <c r="R738" s="991" t="s">
        <v>686</v>
      </c>
      <c r="S738" s="991"/>
      <c r="T738" s="991"/>
      <c r="U738" s="991"/>
      <c r="V738" s="991"/>
      <c r="W738" s="991"/>
      <c r="X738" s="991"/>
      <c r="Y738" s="991"/>
      <c r="Z738" s="991"/>
      <c r="AA738" s="365" t="s">
        <v>390</v>
      </c>
      <c r="AB738" s="365"/>
      <c r="AC738" s="365"/>
      <c r="AD738" s="365"/>
      <c r="AE738" s="991" t="s">
        <v>686</v>
      </c>
      <c r="AF738" s="991"/>
      <c r="AG738" s="991"/>
      <c r="AH738" s="991"/>
      <c r="AI738" s="991"/>
      <c r="AJ738" s="991"/>
      <c r="AK738" s="991"/>
      <c r="AL738" s="991"/>
      <c r="AM738" s="991"/>
      <c r="AN738" s="365" t="s">
        <v>389</v>
      </c>
      <c r="AO738" s="365"/>
      <c r="AP738" s="365"/>
      <c r="AQ738" s="365"/>
      <c r="AR738" s="997" t="s">
        <v>686</v>
      </c>
      <c r="AS738" s="998"/>
      <c r="AT738" s="998"/>
      <c r="AU738" s="998"/>
      <c r="AV738" s="998"/>
      <c r="AW738" s="998"/>
      <c r="AX738" s="999"/>
    </row>
    <row r="739" spans="1:52" ht="24.75" customHeight="1" x14ac:dyDescent="0.15">
      <c r="A739" s="990" t="s">
        <v>388</v>
      </c>
      <c r="B739" s="209"/>
      <c r="C739" s="209"/>
      <c r="D739" s="210"/>
      <c r="E739" s="991" t="s">
        <v>686</v>
      </c>
      <c r="F739" s="991"/>
      <c r="G739" s="991"/>
      <c r="H739" s="991"/>
      <c r="I739" s="991"/>
      <c r="J739" s="991"/>
      <c r="K739" s="991"/>
      <c r="L739" s="991"/>
      <c r="M739" s="991"/>
      <c r="N739" s="992"/>
      <c r="O739" s="992"/>
      <c r="P739" s="992"/>
      <c r="Q739" s="992"/>
      <c r="R739" s="993"/>
      <c r="S739" s="993"/>
      <c r="T739" s="993"/>
      <c r="U739" s="993"/>
      <c r="V739" s="993"/>
      <c r="W739" s="993"/>
      <c r="X739" s="993"/>
      <c r="Y739" s="993"/>
      <c r="Z739" s="993"/>
      <c r="AA739" s="992"/>
      <c r="AB739" s="992"/>
      <c r="AC739" s="992"/>
      <c r="AD739" s="992"/>
      <c r="AE739" s="993"/>
      <c r="AF739" s="993"/>
      <c r="AG739" s="993"/>
      <c r="AH739" s="993"/>
      <c r="AI739" s="993"/>
      <c r="AJ739" s="993"/>
      <c r="AK739" s="993"/>
      <c r="AL739" s="993"/>
      <c r="AM739" s="993"/>
      <c r="AN739" s="992"/>
      <c r="AO739" s="992"/>
      <c r="AP739" s="992"/>
      <c r="AQ739" s="992"/>
      <c r="AR739" s="994"/>
      <c r="AS739" s="995"/>
      <c r="AT739" s="995"/>
      <c r="AU739" s="995"/>
      <c r="AV739" s="995"/>
      <c r="AW739" s="995"/>
      <c r="AX739" s="996"/>
    </row>
    <row r="740" spans="1:52" ht="24.75" customHeight="1" thickBot="1" x14ac:dyDescent="0.2">
      <c r="A740" s="972" t="s">
        <v>412</v>
      </c>
      <c r="B740" s="973"/>
      <c r="C740" s="973"/>
      <c r="D740" s="974"/>
      <c r="E740" s="975"/>
      <c r="F740" s="976"/>
      <c r="G740" s="976"/>
      <c r="H740" s="92" t="str">
        <f>IF(E740="", "", "(")</f>
        <v/>
      </c>
      <c r="I740" s="976"/>
      <c r="J740" s="976"/>
      <c r="K740" s="92" t="str">
        <f>IF(OR(I740="　", I740=""), "", "-")</f>
        <v/>
      </c>
      <c r="L740" s="977"/>
      <c r="M740" s="977"/>
      <c r="N740" s="93" t="str">
        <f>IF(O740="", "", "-")</f>
        <v/>
      </c>
      <c r="O740" s="94"/>
      <c r="P740" s="93" t="str">
        <f>IF(E740="", "", ")")</f>
        <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1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1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1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42"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42"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42"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3"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67.150000000000006"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67.150000000000006"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5.9"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5.9"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67.150000000000006"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67.150000000000006"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67.150000000000006"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thickBot="1" x14ac:dyDescent="0.2">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596</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597</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35.1" customHeight="1" x14ac:dyDescent="0.15">
      <c r="A782" s="631"/>
      <c r="B782" s="632"/>
      <c r="C782" s="632"/>
      <c r="D782" s="632"/>
      <c r="E782" s="632"/>
      <c r="F782" s="633"/>
      <c r="G782" s="670" t="s">
        <v>603</v>
      </c>
      <c r="H782" s="671"/>
      <c r="I782" s="671"/>
      <c r="J782" s="671"/>
      <c r="K782" s="672"/>
      <c r="L782" s="664" t="s">
        <v>595</v>
      </c>
      <c r="M782" s="665"/>
      <c r="N782" s="665"/>
      <c r="O782" s="665"/>
      <c r="P782" s="665"/>
      <c r="Q782" s="665"/>
      <c r="R782" s="665"/>
      <c r="S782" s="665"/>
      <c r="T782" s="665"/>
      <c r="U782" s="665"/>
      <c r="V782" s="665"/>
      <c r="W782" s="665"/>
      <c r="X782" s="666"/>
      <c r="Y782" s="388">
        <v>7.3</v>
      </c>
      <c r="Z782" s="389"/>
      <c r="AA782" s="389"/>
      <c r="AB782" s="805"/>
      <c r="AC782" s="670" t="s">
        <v>603</v>
      </c>
      <c r="AD782" s="671"/>
      <c r="AE782" s="671"/>
      <c r="AF782" s="671"/>
      <c r="AG782" s="672"/>
      <c r="AH782" s="664" t="s">
        <v>598</v>
      </c>
      <c r="AI782" s="665"/>
      <c r="AJ782" s="665"/>
      <c r="AK782" s="665"/>
      <c r="AL782" s="665"/>
      <c r="AM782" s="665"/>
      <c r="AN782" s="665"/>
      <c r="AO782" s="665"/>
      <c r="AP782" s="665"/>
      <c r="AQ782" s="665"/>
      <c r="AR782" s="665"/>
      <c r="AS782" s="665"/>
      <c r="AT782" s="666"/>
      <c r="AU782" s="388">
        <v>10.1</v>
      </c>
      <c r="AV782" s="389"/>
      <c r="AW782" s="389"/>
      <c r="AX782" s="390"/>
    </row>
    <row r="783" spans="1:50" ht="24.75" hidden="1"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35.1"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7.3</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10.1</v>
      </c>
      <c r="AV792" s="832"/>
      <c r="AW792" s="832"/>
      <c r="AX792" s="834"/>
    </row>
    <row r="793" spans="1:50" ht="24.75" customHeight="1" x14ac:dyDescent="0.15">
      <c r="A793" s="631"/>
      <c r="B793" s="632"/>
      <c r="C793" s="632"/>
      <c r="D793" s="632"/>
      <c r="E793" s="632"/>
      <c r="F793" s="633"/>
      <c r="G793" s="595" t="s">
        <v>599</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600</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35.1" customHeight="1" x14ac:dyDescent="0.15">
      <c r="A795" s="631"/>
      <c r="B795" s="632"/>
      <c r="C795" s="632"/>
      <c r="D795" s="632"/>
      <c r="E795" s="632"/>
      <c r="F795" s="633"/>
      <c r="G795" s="670" t="s">
        <v>603</v>
      </c>
      <c r="H795" s="671"/>
      <c r="I795" s="671"/>
      <c r="J795" s="671"/>
      <c r="K795" s="672"/>
      <c r="L795" s="664" t="s">
        <v>685</v>
      </c>
      <c r="M795" s="665"/>
      <c r="N795" s="665"/>
      <c r="O795" s="665"/>
      <c r="P795" s="665"/>
      <c r="Q795" s="665"/>
      <c r="R795" s="665"/>
      <c r="S795" s="665"/>
      <c r="T795" s="665"/>
      <c r="U795" s="665"/>
      <c r="V795" s="665"/>
      <c r="W795" s="665"/>
      <c r="X795" s="666"/>
      <c r="Y795" s="388">
        <v>6.4</v>
      </c>
      <c r="Z795" s="389"/>
      <c r="AA795" s="389"/>
      <c r="AB795" s="805"/>
      <c r="AC795" s="670" t="s">
        <v>603</v>
      </c>
      <c r="AD795" s="835"/>
      <c r="AE795" s="835"/>
      <c r="AF795" s="835"/>
      <c r="AG795" s="836"/>
      <c r="AH795" s="664" t="s">
        <v>601</v>
      </c>
      <c r="AI795" s="665"/>
      <c r="AJ795" s="665"/>
      <c r="AK795" s="665"/>
      <c r="AL795" s="665"/>
      <c r="AM795" s="665"/>
      <c r="AN795" s="665"/>
      <c r="AO795" s="665"/>
      <c r="AP795" s="665"/>
      <c r="AQ795" s="665"/>
      <c r="AR795" s="665"/>
      <c r="AS795" s="665"/>
      <c r="AT795" s="666"/>
      <c r="AU795" s="388">
        <v>0.9</v>
      </c>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35.1"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6.4</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0.9</v>
      </c>
      <c r="AV805" s="832"/>
      <c r="AW805" s="832"/>
      <c r="AX805" s="834"/>
    </row>
    <row r="806" spans="1:50" ht="24.75" customHeight="1" x14ac:dyDescent="0.15">
      <c r="A806" s="631"/>
      <c r="B806" s="632"/>
      <c r="C806" s="632"/>
      <c r="D806" s="632"/>
      <c r="E806" s="632"/>
      <c r="F806" s="633"/>
      <c r="G806" s="595" t="s">
        <v>605</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606</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35.1" customHeight="1" x14ac:dyDescent="0.15">
      <c r="A808" s="631"/>
      <c r="B808" s="632"/>
      <c r="C808" s="632"/>
      <c r="D808" s="632"/>
      <c r="E808" s="632"/>
      <c r="F808" s="633"/>
      <c r="G808" s="670" t="s">
        <v>602</v>
      </c>
      <c r="H808" s="671"/>
      <c r="I808" s="671"/>
      <c r="J808" s="671"/>
      <c r="K808" s="672"/>
      <c r="L808" s="664" t="s">
        <v>604</v>
      </c>
      <c r="M808" s="665"/>
      <c r="N808" s="665"/>
      <c r="O808" s="665"/>
      <c r="P808" s="665"/>
      <c r="Q808" s="665"/>
      <c r="R808" s="665"/>
      <c r="S808" s="665"/>
      <c r="T808" s="665"/>
      <c r="U808" s="665"/>
      <c r="V808" s="665"/>
      <c r="W808" s="665"/>
      <c r="X808" s="666"/>
      <c r="Y808" s="388">
        <v>0.4</v>
      </c>
      <c r="Z808" s="389"/>
      <c r="AA808" s="389"/>
      <c r="AB808" s="805"/>
      <c r="AC808" s="670" t="s">
        <v>607</v>
      </c>
      <c r="AD808" s="671"/>
      <c r="AE808" s="671"/>
      <c r="AF808" s="671"/>
      <c r="AG808" s="672"/>
      <c r="AH808" s="664" t="s">
        <v>608</v>
      </c>
      <c r="AI808" s="665"/>
      <c r="AJ808" s="665"/>
      <c r="AK808" s="665"/>
      <c r="AL808" s="665"/>
      <c r="AM808" s="665"/>
      <c r="AN808" s="665"/>
      <c r="AO808" s="665"/>
      <c r="AP808" s="665"/>
      <c r="AQ808" s="665"/>
      <c r="AR808" s="665"/>
      <c r="AS808" s="665"/>
      <c r="AT808" s="666"/>
      <c r="AU808" s="388">
        <v>1.2</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35.1"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0.4</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1.2</v>
      </c>
      <c r="AV818" s="832"/>
      <c r="AW818" s="832"/>
      <c r="AX818" s="834"/>
    </row>
    <row r="819" spans="1:50" ht="24.75" customHeight="1" x14ac:dyDescent="0.15">
      <c r="A819" s="631"/>
      <c r="B819" s="632"/>
      <c r="C819" s="632"/>
      <c r="D819" s="632"/>
      <c r="E819" s="632"/>
      <c r="F819" s="633"/>
      <c r="G819" s="595" t="s">
        <v>592</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593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35.1" customHeight="1" x14ac:dyDescent="0.15">
      <c r="A821" s="631"/>
      <c r="B821" s="632"/>
      <c r="C821" s="632"/>
      <c r="D821" s="632"/>
      <c r="E821" s="632"/>
      <c r="F821" s="633"/>
      <c r="G821" s="670" t="s">
        <v>609</v>
      </c>
      <c r="H821" s="671"/>
      <c r="I821" s="671"/>
      <c r="J821" s="671"/>
      <c r="K821" s="672"/>
      <c r="L821" s="664" t="s">
        <v>610</v>
      </c>
      <c r="M821" s="665"/>
      <c r="N821" s="665"/>
      <c r="O821" s="665"/>
      <c r="P821" s="665"/>
      <c r="Q821" s="665"/>
      <c r="R821" s="665"/>
      <c r="S821" s="665"/>
      <c r="T821" s="665"/>
      <c r="U821" s="665"/>
      <c r="V821" s="665"/>
      <c r="W821" s="665"/>
      <c r="X821" s="666"/>
      <c r="Y821" s="388">
        <v>0.4</v>
      </c>
      <c r="Z821" s="389"/>
      <c r="AA821" s="389"/>
      <c r="AB821" s="805"/>
      <c r="AC821" s="670" t="s">
        <v>611</v>
      </c>
      <c r="AD821" s="671"/>
      <c r="AE821" s="671"/>
      <c r="AF821" s="671"/>
      <c r="AG821" s="672"/>
      <c r="AH821" s="664" t="s">
        <v>610</v>
      </c>
      <c r="AI821" s="665"/>
      <c r="AJ821" s="665"/>
      <c r="AK821" s="665"/>
      <c r="AL821" s="665"/>
      <c r="AM821" s="665"/>
      <c r="AN821" s="665"/>
      <c r="AO821" s="665"/>
      <c r="AP821" s="665"/>
      <c r="AQ821" s="665"/>
      <c r="AR821" s="665"/>
      <c r="AS821" s="665"/>
      <c r="AT821" s="666"/>
      <c r="AU821" s="388">
        <v>0.4</v>
      </c>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35.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0.4</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0.4</v>
      </c>
      <c r="AV831" s="832"/>
      <c r="AW831" s="832"/>
      <c r="AX831" s="834"/>
    </row>
    <row r="832" spans="1:50" ht="24.75" customHeight="1" thickBot="1" x14ac:dyDescent="0.2">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342</v>
      </c>
      <c r="AM832" s="279"/>
      <c r="AN832" s="279"/>
      <c r="AO832" s="81" t="s">
        <v>594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365</v>
      </c>
      <c r="AI837" s="364"/>
      <c r="AJ837" s="364"/>
      <c r="AK837" s="364"/>
      <c r="AL837" s="364" t="s">
        <v>21</v>
      </c>
      <c r="AM837" s="364"/>
      <c r="AN837" s="364"/>
      <c r="AO837" s="369"/>
      <c r="AP837" s="370" t="s">
        <v>299</v>
      </c>
      <c r="AQ837" s="370"/>
      <c r="AR837" s="370"/>
      <c r="AS837" s="370"/>
      <c r="AT837" s="370"/>
      <c r="AU837" s="370"/>
      <c r="AV837" s="370"/>
      <c r="AW837" s="370"/>
      <c r="AX837" s="370"/>
    </row>
    <row r="838" spans="1:50" ht="35.1" customHeight="1" x14ac:dyDescent="0.15">
      <c r="A838" s="376">
        <v>1</v>
      </c>
      <c r="B838" s="376">
        <v>1</v>
      </c>
      <c r="C838" s="361" t="s">
        <v>706</v>
      </c>
      <c r="D838" s="347"/>
      <c r="E838" s="347"/>
      <c r="F838" s="347"/>
      <c r="G838" s="347"/>
      <c r="H838" s="347"/>
      <c r="I838" s="347"/>
      <c r="J838" s="348">
        <v>2010701002028</v>
      </c>
      <c r="K838" s="349"/>
      <c r="L838" s="349"/>
      <c r="M838" s="349"/>
      <c r="N838" s="349"/>
      <c r="O838" s="349"/>
      <c r="P838" s="362" t="s">
        <v>620</v>
      </c>
      <c r="Q838" s="350"/>
      <c r="R838" s="350"/>
      <c r="S838" s="350"/>
      <c r="T838" s="350"/>
      <c r="U838" s="350"/>
      <c r="V838" s="350"/>
      <c r="W838" s="350"/>
      <c r="X838" s="350"/>
      <c r="Y838" s="351">
        <v>7.26</v>
      </c>
      <c r="Z838" s="352"/>
      <c r="AA838" s="352"/>
      <c r="AB838" s="353"/>
      <c r="AC838" s="363" t="s">
        <v>369</v>
      </c>
      <c r="AD838" s="371"/>
      <c r="AE838" s="371"/>
      <c r="AF838" s="371"/>
      <c r="AG838" s="371"/>
      <c r="AH838" s="372">
        <v>2</v>
      </c>
      <c r="AI838" s="373"/>
      <c r="AJ838" s="373"/>
      <c r="AK838" s="373"/>
      <c r="AL838" s="357"/>
      <c r="AM838" s="358"/>
      <c r="AN838" s="358"/>
      <c r="AO838" s="359"/>
      <c r="AP838" s="360" t="s">
        <v>686</v>
      </c>
      <c r="AQ838" s="360"/>
      <c r="AR838" s="360"/>
      <c r="AS838" s="360"/>
      <c r="AT838" s="360"/>
      <c r="AU838" s="360"/>
      <c r="AV838" s="360"/>
      <c r="AW838" s="360"/>
      <c r="AX838" s="360"/>
    </row>
    <row r="839" spans="1:50" ht="50.1" customHeight="1" x14ac:dyDescent="0.15">
      <c r="A839" s="376">
        <v>2</v>
      </c>
      <c r="B839" s="376">
        <v>1</v>
      </c>
      <c r="C839" s="361" t="s">
        <v>707</v>
      </c>
      <c r="D839" s="347"/>
      <c r="E839" s="347"/>
      <c r="F839" s="347"/>
      <c r="G839" s="347"/>
      <c r="H839" s="347"/>
      <c r="I839" s="347"/>
      <c r="J839" s="348">
        <v>6011501006529</v>
      </c>
      <c r="K839" s="349"/>
      <c r="L839" s="349"/>
      <c r="M839" s="349"/>
      <c r="N839" s="349"/>
      <c r="O839" s="349"/>
      <c r="P839" s="362" t="s">
        <v>621</v>
      </c>
      <c r="Q839" s="350"/>
      <c r="R839" s="350"/>
      <c r="S839" s="350"/>
      <c r="T839" s="350"/>
      <c r="U839" s="350"/>
      <c r="V839" s="350"/>
      <c r="W839" s="350"/>
      <c r="X839" s="350"/>
      <c r="Y839" s="351">
        <v>6.48</v>
      </c>
      <c r="Z839" s="352"/>
      <c r="AA839" s="352"/>
      <c r="AB839" s="353"/>
      <c r="AC839" s="363" t="s">
        <v>369</v>
      </c>
      <c r="AD839" s="363"/>
      <c r="AE839" s="363"/>
      <c r="AF839" s="363"/>
      <c r="AG839" s="363"/>
      <c r="AH839" s="372">
        <v>3</v>
      </c>
      <c r="AI839" s="373"/>
      <c r="AJ839" s="373"/>
      <c r="AK839" s="373"/>
      <c r="AL839" s="357"/>
      <c r="AM839" s="358"/>
      <c r="AN839" s="358"/>
      <c r="AO839" s="359"/>
      <c r="AP839" s="360" t="s">
        <v>686</v>
      </c>
      <c r="AQ839" s="360"/>
      <c r="AR839" s="360"/>
      <c r="AS839" s="360"/>
      <c r="AT839" s="360"/>
      <c r="AU839" s="360"/>
      <c r="AV839" s="360"/>
      <c r="AW839" s="360"/>
      <c r="AX839" s="360"/>
    </row>
    <row r="840" spans="1:50" ht="50.1" customHeight="1" x14ac:dyDescent="0.15">
      <c r="A840" s="376">
        <v>3</v>
      </c>
      <c r="B840" s="376">
        <v>1</v>
      </c>
      <c r="C840" s="361" t="s">
        <v>708</v>
      </c>
      <c r="D840" s="347"/>
      <c r="E840" s="347"/>
      <c r="F840" s="347"/>
      <c r="G840" s="347"/>
      <c r="H840" s="347"/>
      <c r="I840" s="347"/>
      <c r="J840" s="348">
        <v>7011005000358</v>
      </c>
      <c r="K840" s="349"/>
      <c r="L840" s="349"/>
      <c r="M840" s="349"/>
      <c r="N840" s="349"/>
      <c r="O840" s="349"/>
      <c r="P840" s="362" t="s">
        <v>622</v>
      </c>
      <c r="Q840" s="350"/>
      <c r="R840" s="350"/>
      <c r="S840" s="350"/>
      <c r="T840" s="350"/>
      <c r="U840" s="350"/>
      <c r="V840" s="350"/>
      <c r="W840" s="350"/>
      <c r="X840" s="350"/>
      <c r="Y840" s="351">
        <v>0.99555499999999997</v>
      </c>
      <c r="Z840" s="352"/>
      <c r="AA840" s="352"/>
      <c r="AB840" s="353"/>
      <c r="AC840" s="363" t="s">
        <v>375</v>
      </c>
      <c r="AD840" s="363"/>
      <c r="AE840" s="363"/>
      <c r="AF840" s="363"/>
      <c r="AG840" s="363"/>
      <c r="AH840" s="355" t="s">
        <v>686</v>
      </c>
      <c r="AI840" s="356"/>
      <c r="AJ840" s="356"/>
      <c r="AK840" s="356"/>
      <c r="AL840" s="357" t="s">
        <v>686</v>
      </c>
      <c r="AM840" s="358"/>
      <c r="AN840" s="358"/>
      <c r="AO840" s="359"/>
      <c r="AP840" s="360" t="s">
        <v>686</v>
      </c>
      <c r="AQ840" s="360"/>
      <c r="AR840" s="360"/>
      <c r="AS840" s="360"/>
      <c r="AT840" s="360"/>
      <c r="AU840" s="360"/>
      <c r="AV840" s="360"/>
      <c r="AW840" s="360"/>
      <c r="AX840" s="360"/>
    </row>
    <row r="841" spans="1:50" ht="35.1" customHeight="1" x14ac:dyDescent="0.15">
      <c r="A841" s="376">
        <v>4</v>
      </c>
      <c r="B841" s="376">
        <v>1</v>
      </c>
      <c r="C841" s="361" t="s">
        <v>689</v>
      </c>
      <c r="D841" s="347"/>
      <c r="E841" s="347"/>
      <c r="F841" s="347"/>
      <c r="G841" s="347"/>
      <c r="H841" s="347"/>
      <c r="I841" s="347"/>
      <c r="J841" s="348">
        <v>5110001004884</v>
      </c>
      <c r="K841" s="349"/>
      <c r="L841" s="349"/>
      <c r="M841" s="349"/>
      <c r="N841" s="349"/>
      <c r="O841" s="349"/>
      <c r="P841" s="362" t="s">
        <v>623</v>
      </c>
      <c r="Q841" s="350"/>
      <c r="R841" s="350"/>
      <c r="S841" s="350"/>
      <c r="T841" s="350"/>
      <c r="U841" s="350"/>
      <c r="V841" s="350"/>
      <c r="W841" s="350"/>
      <c r="X841" s="350"/>
      <c r="Y841" s="351">
        <v>0.81950000000000001</v>
      </c>
      <c r="Z841" s="352"/>
      <c r="AA841" s="352"/>
      <c r="AB841" s="353"/>
      <c r="AC841" s="363" t="s">
        <v>369</v>
      </c>
      <c r="AD841" s="363"/>
      <c r="AE841" s="363"/>
      <c r="AF841" s="363"/>
      <c r="AG841" s="363"/>
      <c r="AH841" s="355">
        <v>2</v>
      </c>
      <c r="AI841" s="356"/>
      <c r="AJ841" s="356"/>
      <c r="AK841" s="356"/>
      <c r="AL841" s="357"/>
      <c r="AM841" s="358"/>
      <c r="AN841" s="358"/>
      <c r="AO841" s="359"/>
      <c r="AP841" s="360" t="s">
        <v>686</v>
      </c>
      <c r="AQ841" s="360"/>
      <c r="AR841" s="360"/>
      <c r="AS841" s="360"/>
      <c r="AT841" s="360"/>
      <c r="AU841" s="360"/>
      <c r="AV841" s="360"/>
      <c r="AW841" s="360"/>
      <c r="AX841" s="360"/>
    </row>
    <row r="842" spans="1:50" ht="35.1" customHeight="1" x14ac:dyDescent="0.15">
      <c r="A842" s="376">
        <v>5</v>
      </c>
      <c r="B842" s="376">
        <v>1</v>
      </c>
      <c r="C842" s="361" t="s">
        <v>709</v>
      </c>
      <c r="D842" s="347"/>
      <c r="E842" s="347"/>
      <c r="F842" s="347"/>
      <c r="G842" s="347"/>
      <c r="H842" s="347"/>
      <c r="I842" s="347"/>
      <c r="J842" s="348">
        <v>3011805002185</v>
      </c>
      <c r="K842" s="349"/>
      <c r="L842" s="349"/>
      <c r="M842" s="349"/>
      <c r="N842" s="349"/>
      <c r="O842" s="349"/>
      <c r="P842" s="362" t="s">
        <v>624</v>
      </c>
      <c r="Q842" s="350"/>
      <c r="R842" s="350"/>
      <c r="S842" s="350"/>
      <c r="T842" s="350"/>
      <c r="U842" s="350"/>
      <c r="V842" s="350"/>
      <c r="W842" s="350"/>
      <c r="X842" s="350"/>
      <c r="Y842" s="351">
        <v>0.46</v>
      </c>
      <c r="Z842" s="352"/>
      <c r="AA842" s="352"/>
      <c r="AB842" s="353"/>
      <c r="AC842" s="354" t="s">
        <v>375</v>
      </c>
      <c r="AD842" s="354"/>
      <c r="AE842" s="354"/>
      <c r="AF842" s="354"/>
      <c r="AG842" s="354"/>
      <c r="AH842" s="355" t="s">
        <v>686</v>
      </c>
      <c r="AI842" s="356"/>
      <c r="AJ842" s="356"/>
      <c r="AK842" s="356"/>
      <c r="AL842" s="357" t="s">
        <v>686</v>
      </c>
      <c r="AM842" s="358"/>
      <c r="AN842" s="358"/>
      <c r="AO842" s="359"/>
      <c r="AP842" s="360" t="s">
        <v>686</v>
      </c>
      <c r="AQ842" s="360"/>
      <c r="AR842" s="360"/>
      <c r="AS842" s="360"/>
      <c r="AT842" s="360"/>
      <c r="AU842" s="360"/>
      <c r="AV842" s="360"/>
      <c r="AW842" s="360"/>
      <c r="AX842" s="360"/>
    </row>
    <row r="843" spans="1:50" ht="30" customHeight="1" x14ac:dyDescent="0.15">
      <c r="A843" s="376">
        <v>6</v>
      </c>
      <c r="B843" s="376">
        <v>1</v>
      </c>
      <c r="C843" s="361" t="s">
        <v>720</v>
      </c>
      <c r="D843" s="347"/>
      <c r="E843" s="347"/>
      <c r="F843" s="347"/>
      <c r="G843" s="347"/>
      <c r="H843" s="347"/>
      <c r="I843" s="347"/>
      <c r="J843" s="348">
        <v>5080001000689</v>
      </c>
      <c r="K843" s="349"/>
      <c r="L843" s="349"/>
      <c r="M843" s="349"/>
      <c r="N843" s="349"/>
      <c r="O843" s="349"/>
      <c r="P843" s="362" t="s">
        <v>625</v>
      </c>
      <c r="Q843" s="350"/>
      <c r="R843" s="350"/>
      <c r="S843" s="350"/>
      <c r="T843" s="350"/>
      <c r="U843" s="350"/>
      <c r="V843" s="350"/>
      <c r="W843" s="350"/>
      <c r="X843" s="350"/>
      <c r="Y843" s="351">
        <v>0.37324800000000002</v>
      </c>
      <c r="Z843" s="352"/>
      <c r="AA843" s="352"/>
      <c r="AB843" s="353"/>
      <c r="AC843" s="354" t="s">
        <v>375</v>
      </c>
      <c r="AD843" s="354"/>
      <c r="AE843" s="354"/>
      <c r="AF843" s="354"/>
      <c r="AG843" s="354"/>
      <c r="AH843" s="355" t="s">
        <v>686</v>
      </c>
      <c r="AI843" s="356"/>
      <c r="AJ843" s="356"/>
      <c r="AK843" s="356"/>
      <c r="AL843" s="357" t="s">
        <v>686</v>
      </c>
      <c r="AM843" s="358"/>
      <c r="AN843" s="358"/>
      <c r="AO843" s="359"/>
      <c r="AP843" s="360" t="s">
        <v>686</v>
      </c>
      <c r="AQ843" s="360"/>
      <c r="AR843" s="360"/>
      <c r="AS843" s="360"/>
      <c r="AT843" s="360"/>
      <c r="AU843" s="360"/>
      <c r="AV843" s="360"/>
      <c r="AW843" s="360"/>
      <c r="AX843" s="360"/>
    </row>
    <row r="844" spans="1:50" ht="50.1" customHeight="1" x14ac:dyDescent="0.15">
      <c r="A844" s="376">
        <v>7</v>
      </c>
      <c r="B844" s="376">
        <v>1</v>
      </c>
      <c r="C844" s="361" t="s">
        <v>626</v>
      </c>
      <c r="D844" s="347"/>
      <c r="E844" s="347"/>
      <c r="F844" s="347"/>
      <c r="G844" s="347"/>
      <c r="H844" s="347"/>
      <c r="I844" s="347"/>
      <c r="J844" s="348">
        <v>4021005002918</v>
      </c>
      <c r="K844" s="349"/>
      <c r="L844" s="349"/>
      <c r="M844" s="349"/>
      <c r="N844" s="349"/>
      <c r="O844" s="349"/>
      <c r="P844" s="362" t="s">
        <v>627</v>
      </c>
      <c r="Q844" s="350"/>
      <c r="R844" s="350"/>
      <c r="S844" s="350"/>
      <c r="T844" s="350"/>
      <c r="U844" s="350"/>
      <c r="V844" s="350"/>
      <c r="W844" s="350"/>
      <c r="X844" s="350"/>
      <c r="Y844" s="351">
        <v>0.36014400000000002</v>
      </c>
      <c r="Z844" s="352"/>
      <c r="AA844" s="352"/>
      <c r="AB844" s="353"/>
      <c r="AC844" s="354" t="s">
        <v>375</v>
      </c>
      <c r="AD844" s="354"/>
      <c r="AE844" s="354"/>
      <c r="AF844" s="354"/>
      <c r="AG844" s="354"/>
      <c r="AH844" s="355" t="s">
        <v>686</v>
      </c>
      <c r="AI844" s="356"/>
      <c r="AJ844" s="356"/>
      <c r="AK844" s="356"/>
      <c r="AL844" s="357" t="s">
        <v>686</v>
      </c>
      <c r="AM844" s="358"/>
      <c r="AN844" s="358"/>
      <c r="AO844" s="359"/>
      <c r="AP844" s="360" t="s">
        <v>686</v>
      </c>
      <c r="AQ844" s="360"/>
      <c r="AR844" s="360"/>
      <c r="AS844" s="360"/>
      <c r="AT844" s="360"/>
      <c r="AU844" s="360"/>
      <c r="AV844" s="360"/>
      <c r="AW844" s="360"/>
      <c r="AX844" s="360"/>
    </row>
    <row r="845" spans="1:50" ht="50.1" customHeight="1" x14ac:dyDescent="0.15">
      <c r="A845" s="376">
        <v>8</v>
      </c>
      <c r="B845" s="376">
        <v>1</v>
      </c>
      <c r="C845" s="361" t="s">
        <v>710</v>
      </c>
      <c r="D845" s="347"/>
      <c r="E845" s="347"/>
      <c r="F845" s="347"/>
      <c r="G845" s="347"/>
      <c r="H845" s="347"/>
      <c r="I845" s="347"/>
      <c r="J845" s="348">
        <v>2010005018547</v>
      </c>
      <c r="K845" s="349"/>
      <c r="L845" s="349"/>
      <c r="M845" s="349"/>
      <c r="N845" s="349"/>
      <c r="O845" s="349"/>
      <c r="P845" s="362" t="s">
        <v>628</v>
      </c>
      <c r="Q845" s="350"/>
      <c r="R845" s="350"/>
      <c r="S845" s="350"/>
      <c r="T845" s="350"/>
      <c r="U845" s="350"/>
      <c r="V845" s="350"/>
      <c r="W845" s="350"/>
      <c r="X845" s="350"/>
      <c r="Y845" s="351">
        <v>0.28133999999999998</v>
      </c>
      <c r="Z845" s="352"/>
      <c r="AA845" s="352"/>
      <c r="AB845" s="353"/>
      <c r="AC845" s="354" t="s">
        <v>375</v>
      </c>
      <c r="AD845" s="354"/>
      <c r="AE845" s="354"/>
      <c r="AF845" s="354"/>
      <c r="AG845" s="354"/>
      <c r="AH845" s="355" t="s">
        <v>686</v>
      </c>
      <c r="AI845" s="356"/>
      <c r="AJ845" s="356"/>
      <c r="AK845" s="356"/>
      <c r="AL845" s="357" t="s">
        <v>686</v>
      </c>
      <c r="AM845" s="358"/>
      <c r="AN845" s="358"/>
      <c r="AO845" s="359"/>
      <c r="AP845" s="360" t="s">
        <v>686</v>
      </c>
      <c r="AQ845" s="360"/>
      <c r="AR845" s="360"/>
      <c r="AS845" s="360"/>
      <c r="AT845" s="360"/>
      <c r="AU845" s="360"/>
      <c r="AV845" s="360"/>
      <c r="AW845" s="360"/>
      <c r="AX845" s="360"/>
    </row>
    <row r="846" spans="1:50" ht="51.75" customHeight="1" x14ac:dyDescent="0.15">
      <c r="A846" s="376">
        <v>9</v>
      </c>
      <c r="B846" s="376">
        <v>1</v>
      </c>
      <c r="C846" s="361" t="s">
        <v>740</v>
      </c>
      <c r="D846" s="347"/>
      <c r="E846" s="347"/>
      <c r="F846" s="347"/>
      <c r="G846" s="347"/>
      <c r="H846" s="347"/>
      <c r="I846" s="347"/>
      <c r="J846" s="348">
        <v>6040002023106</v>
      </c>
      <c r="K846" s="349"/>
      <c r="L846" s="349"/>
      <c r="M846" s="349"/>
      <c r="N846" s="349"/>
      <c r="O846" s="349"/>
      <c r="P846" s="362" t="s">
        <v>629</v>
      </c>
      <c r="Q846" s="350"/>
      <c r="R846" s="350"/>
      <c r="S846" s="350"/>
      <c r="T846" s="350"/>
      <c r="U846" s="350"/>
      <c r="V846" s="350"/>
      <c r="W846" s="350"/>
      <c r="X846" s="350"/>
      <c r="Y846" s="351">
        <v>0.217</v>
      </c>
      <c r="Z846" s="352"/>
      <c r="AA846" s="352"/>
      <c r="AB846" s="353"/>
      <c r="AC846" s="354" t="s">
        <v>375</v>
      </c>
      <c r="AD846" s="354"/>
      <c r="AE846" s="354"/>
      <c r="AF846" s="354"/>
      <c r="AG846" s="354"/>
      <c r="AH846" s="355" t="s">
        <v>688</v>
      </c>
      <c r="AI846" s="356"/>
      <c r="AJ846" s="356"/>
      <c r="AK846" s="356"/>
      <c r="AL846" s="357" t="s">
        <v>686</v>
      </c>
      <c r="AM846" s="358"/>
      <c r="AN846" s="358"/>
      <c r="AO846" s="359"/>
      <c r="AP846" s="360" t="s">
        <v>686</v>
      </c>
      <c r="AQ846" s="360"/>
      <c r="AR846" s="360"/>
      <c r="AS846" s="360"/>
      <c r="AT846" s="360"/>
      <c r="AU846" s="360"/>
      <c r="AV846" s="360"/>
      <c r="AW846" s="360"/>
      <c r="AX846" s="360"/>
    </row>
    <row r="847" spans="1:50" ht="35.1" customHeight="1" x14ac:dyDescent="0.15">
      <c r="A847" s="376">
        <v>10</v>
      </c>
      <c r="B847" s="376">
        <v>1</v>
      </c>
      <c r="C847" s="361" t="s">
        <v>721</v>
      </c>
      <c r="D847" s="347"/>
      <c r="E847" s="347"/>
      <c r="F847" s="347"/>
      <c r="G847" s="347"/>
      <c r="H847" s="347"/>
      <c r="I847" s="347"/>
      <c r="J847" s="348">
        <v>5150001012388</v>
      </c>
      <c r="K847" s="349"/>
      <c r="L847" s="349"/>
      <c r="M847" s="349"/>
      <c r="N847" s="349"/>
      <c r="O847" s="349"/>
      <c r="P847" s="362" t="s">
        <v>630</v>
      </c>
      <c r="Q847" s="350"/>
      <c r="R847" s="350"/>
      <c r="S847" s="350"/>
      <c r="T847" s="350"/>
      <c r="U847" s="350"/>
      <c r="V847" s="350"/>
      <c r="W847" s="350"/>
      <c r="X847" s="350"/>
      <c r="Y847" s="351">
        <v>8.1399999999999997E-3</v>
      </c>
      <c r="Z847" s="352"/>
      <c r="AA847" s="352"/>
      <c r="AB847" s="353"/>
      <c r="AC847" s="354" t="s">
        <v>375</v>
      </c>
      <c r="AD847" s="354"/>
      <c r="AE847" s="354"/>
      <c r="AF847" s="354"/>
      <c r="AG847" s="354"/>
      <c r="AH847" s="355" t="s">
        <v>686</v>
      </c>
      <c r="AI847" s="356"/>
      <c r="AJ847" s="356"/>
      <c r="AK847" s="356"/>
      <c r="AL847" s="357" t="s">
        <v>686</v>
      </c>
      <c r="AM847" s="358"/>
      <c r="AN847" s="358"/>
      <c r="AO847" s="359"/>
      <c r="AP847" s="360" t="s">
        <v>686</v>
      </c>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365</v>
      </c>
      <c r="AI870" s="364"/>
      <c r="AJ870" s="364"/>
      <c r="AK870" s="364"/>
      <c r="AL870" s="364" t="s">
        <v>21</v>
      </c>
      <c r="AM870" s="364"/>
      <c r="AN870" s="364"/>
      <c r="AO870" s="369"/>
      <c r="AP870" s="370" t="s">
        <v>299</v>
      </c>
      <c r="AQ870" s="370"/>
      <c r="AR870" s="370"/>
      <c r="AS870" s="370"/>
      <c r="AT870" s="370"/>
      <c r="AU870" s="370"/>
      <c r="AV870" s="370"/>
      <c r="AW870" s="370"/>
      <c r="AX870" s="370"/>
    </row>
    <row r="871" spans="1:50" ht="35.1" customHeight="1" x14ac:dyDescent="0.15">
      <c r="A871" s="376">
        <v>1</v>
      </c>
      <c r="B871" s="376">
        <v>1</v>
      </c>
      <c r="C871" s="361" t="s">
        <v>631</v>
      </c>
      <c r="D871" s="347"/>
      <c r="E871" s="347"/>
      <c r="F871" s="347"/>
      <c r="G871" s="347"/>
      <c r="H871" s="347"/>
      <c r="I871" s="347"/>
      <c r="J871" s="348">
        <v>1040001043530</v>
      </c>
      <c r="K871" s="349"/>
      <c r="L871" s="349"/>
      <c r="M871" s="349"/>
      <c r="N871" s="349"/>
      <c r="O871" s="349"/>
      <c r="P871" s="362" t="s">
        <v>632</v>
      </c>
      <c r="Q871" s="350"/>
      <c r="R871" s="350"/>
      <c r="S871" s="350"/>
      <c r="T871" s="350"/>
      <c r="U871" s="350"/>
      <c r="V871" s="350"/>
      <c r="W871" s="350"/>
      <c r="X871" s="350"/>
      <c r="Y871" s="351">
        <v>10.092499999999999</v>
      </c>
      <c r="Z871" s="352"/>
      <c r="AA871" s="352"/>
      <c r="AB871" s="353"/>
      <c r="AC871" s="363" t="s">
        <v>369</v>
      </c>
      <c r="AD871" s="371"/>
      <c r="AE871" s="371"/>
      <c r="AF871" s="371"/>
      <c r="AG871" s="371"/>
      <c r="AH871" s="372">
        <v>1</v>
      </c>
      <c r="AI871" s="373"/>
      <c r="AJ871" s="373"/>
      <c r="AK871" s="373"/>
      <c r="AL871" s="357"/>
      <c r="AM871" s="358"/>
      <c r="AN871" s="358"/>
      <c r="AO871" s="359"/>
      <c r="AP871" s="360" t="s">
        <v>690</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365</v>
      </c>
      <c r="AI903" s="364"/>
      <c r="AJ903" s="364"/>
      <c r="AK903" s="364"/>
      <c r="AL903" s="364" t="s">
        <v>21</v>
      </c>
      <c r="AM903" s="364"/>
      <c r="AN903" s="364"/>
      <c r="AO903" s="369"/>
      <c r="AP903" s="370" t="s">
        <v>299</v>
      </c>
      <c r="AQ903" s="370"/>
      <c r="AR903" s="370"/>
      <c r="AS903" s="370"/>
      <c r="AT903" s="370"/>
      <c r="AU903" s="370"/>
      <c r="AV903" s="370"/>
      <c r="AW903" s="370"/>
      <c r="AX903" s="370"/>
    </row>
    <row r="904" spans="1:50" ht="35.1" customHeight="1" x14ac:dyDescent="0.15">
      <c r="A904" s="376">
        <v>1</v>
      </c>
      <c r="B904" s="376">
        <v>1</v>
      </c>
      <c r="C904" s="361" t="s">
        <v>633</v>
      </c>
      <c r="D904" s="347"/>
      <c r="E904" s="347"/>
      <c r="F904" s="347"/>
      <c r="G904" s="347"/>
      <c r="H904" s="347"/>
      <c r="I904" s="347"/>
      <c r="J904" s="348">
        <v>3021001046135</v>
      </c>
      <c r="K904" s="349"/>
      <c r="L904" s="349"/>
      <c r="M904" s="349"/>
      <c r="N904" s="349"/>
      <c r="O904" s="349"/>
      <c r="P904" s="362" t="s">
        <v>685</v>
      </c>
      <c r="Q904" s="350"/>
      <c r="R904" s="350"/>
      <c r="S904" s="350"/>
      <c r="T904" s="350"/>
      <c r="U904" s="350"/>
      <c r="V904" s="350"/>
      <c r="W904" s="350"/>
      <c r="X904" s="350"/>
      <c r="Y904" s="351">
        <v>6.4322280000000003</v>
      </c>
      <c r="Z904" s="352"/>
      <c r="AA904" s="352"/>
      <c r="AB904" s="353"/>
      <c r="AC904" s="363" t="s">
        <v>369</v>
      </c>
      <c r="AD904" s="371"/>
      <c r="AE904" s="371"/>
      <c r="AF904" s="371"/>
      <c r="AG904" s="371"/>
      <c r="AH904" s="372">
        <v>3</v>
      </c>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365</v>
      </c>
      <c r="AI936" s="364"/>
      <c r="AJ936" s="364"/>
      <c r="AK936" s="364"/>
      <c r="AL936" s="364" t="s">
        <v>21</v>
      </c>
      <c r="AM936" s="364"/>
      <c r="AN936" s="364"/>
      <c r="AO936" s="369"/>
      <c r="AP936" s="370" t="s">
        <v>299</v>
      </c>
      <c r="AQ936" s="370"/>
      <c r="AR936" s="370"/>
      <c r="AS936" s="370"/>
      <c r="AT936" s="370"/>
      <c r="AU936" s="370"/>
      <c r="AV936" s="370"/>
      <c r="AW936" s="370"/>
      <c r="AX936" s="370"/>
    </row>
    <row r="937" spans="1:50" ht="50.1" customHeight="1" x14ac:dyDescent="0.15">
      <c r="A937" s="376">
        <v>1</v>
      </c>
      <c r="B937" s="376">
        <v>1</v>
      </c>
      <c r="C937" s="361" t="s">
        <v>728</v>
      </c>
      <c r="D937" s="347"/>
      <c r="E937" s="347"/>
      <c r="F937" s="347"/>
      <c r="G937" s="347"/>
      <c r="H937" s="347"/>
      <c r="I937" s="347"/>
      <c r="J937" s="348">
        <v>8020001004296</v>
      </c>
      <c r="K937" s="349"/>
      <c r="L937" s="349"/>
      <c r="M937" s="349"/>
      <c r="N937" s="349"/>
      <c r="O937" s="349"/>
      <c r="P937" s="362" t="s">
        <v>634</v>
      </c>
      <c r="Q937" s="350"/>
      <c r="R937" s="350"/>
      <c r="S937" s="350"/>
      <c r="T937" s="350"/>
      <c r="U937" s="350"/>
      <c r="V937" s="350"/>
      <c r="W937" s="350"/>
      <c r="X937" s="350"/>
      <c r="Y937" s="351">
        <v>0.87119999999999997</v>
      </c>
      <c r="Z937" s="352"/>
      <c r="AA937" s="352"/>
      <c r="AB937" s="353"/>
      <c r="AC937" s="363" t="s">
        <v>375</v>
      </c>
      <c r="AD937" s="371"/>
      <c r="AE937" s="371"/>
      <c r="AF937" s="371"/>
      <c r="AG937" s="371"/>
      <c r="AH937" s="372" t="s">
        <v>686</v>
      </c>
      <c r="AI937" s="373"/>
      <c r="AJ937" s="373"/>
      <c r="AK937" s="373"/>
      <c r="AL937" s="357" t="s">
        <v>686</v>
      </c>
      <c r="AM937" s="358"/>
      <c r="AN937" s="358"/>
      <c r="AO937" s="359"/>
      <c r="AP937" s="360" t="s">
        <v>686</v>
      </c>
      <c r="AQ937" s="360"/>
      <c r="AR937" s="360"/>
      <c r="AS937" s="360"/>
      <c r="AT937" s="360"/>
      <c r="AU937" s="360"/>
      <c r="AV937" s="360"/>
      <c r="AW937" s="360"/>
      <c r="AX937" s="360"/>
    </row>
    <row r="938" spans="1:50" ht="50.1" customHeight="1" x14ac:dyDescent="0.15">
      <c r="A938" s="376">
        <v>2</v>
      </c>
      <c r="B938" s="376">
        <v>1</v>
      </c>
      <c r="C938" s="361" t="s">
        <v>722</v>
      </c>
      <c r="D938" s="347"/>
      <c r="E938" s="347"/>
      <c r="F938" s="347"/>
      <c r="G938" s="347"/>
      <c r="H938" s="347"/>
      <c r="I938" s="347"/>
      <c r="J938" s="348">
        <v>2240001014519</v>
      </c>
      <c r="K938" s="349"/>
      <c r="L938" s="349"/>
      <c r="M938" s="349"/>
      <c r="N938" s="349"/>
      <c r="O938" s="349"/>
      <c r="P938" s="362" t="s">
        <v>635</v>
      </c>
      <c r="Q938" s="350"/>
      <c r="R938" s="350"/>
      <c r="S938" s="350"/>
      <c r="T938" s="350"/>
      <c r="U938" s="350"/>
      <c r="V938" s="350"/>
      <c r="W938" s="350"/>
      <c r="X938" s="350"/>
      <c r="Y938" s="351">
        <v>0.62225900000000001</v>
      </c>
      <c r="Z938" s="352"/>
      <c r="AA938" s="352"/>
      <c r="AB938" s="353"/>
      <c r="AC938" s="363" t="s">
        <v>375</v>
      </c>
      <c r="AD938" s="363"/>
      <c r="AE938" s="363"/>
      <c r="AF938" s="363"/>
      <c r="AG938" s="363"/>
      <c r="AH938" s="372" t="s">
        <v>686</v>
      </c>
      <c r="AI938" s="373"/>
      <c r="AJ938" s="373"/>
      <c r="AK938" s="373"/>
      <c r="AL938" s="357" t="s">
        <v>686</v>
      </c>
      <c r="AM938" s="358"/>
      <c r="AN938" s="358"/>
      <c r="AO938" s="359"/>
      <c r="AP938" s="360" t="s">
        <v>686</v>
      </c>
      <c r="AQ938" s="360"/>
      <c r="AR938" s="360"/>
      <c r="AS938" s="360"/>
      <c r="AT938" s="360"/>
      <c r="AU938" s="360"/>
      <c r="AV938" s="360"/>
      <c r="AW938" s="360"/>
      <c r="AX938" s="360"/>
    </row>
    <row r="939" spans="1:50" ht="50.1" customHeight="1" x14ac:dyDescent="0.15">
      <c r="A939" s="376">
        <v>3</v>
      </c>
      <c r="B939" s="376">
        <v>1</v>
      </c>
      <c r="C939" s="361" t="s">
        <v>711</v>
      </c>
      <c r="D939" s="347"/>
      <c r="E939" s="347"/>
      <c r="F939" s="347"/>
      <c r="G939" s="347"/>
      <c r="H939" s="347"/>
      <c r="I939" s="347"/>
      <c r="J939" s="348">
        <v>7021005008268</v>
      </c>
      <c r="K939" s="349"/>
      <c r="L939" s="349"/>
      <c r="M939" s="349"/>
      <c r="N939" s="349"/>
      <c r="O939" s="349"/>
      <c r="P939" s="362" t="s">
        <v>636</v>
      </c>
      <c r="Q939" s="350"/>
      <c r="R939" s="350"/>
      <c r="S939" s="350"/>
      <c r="T939" s="350"/>
      <c r="U939" s="350"/>
      <c r="V939" s="350"/>
      <c r="W939" s="350"/>
      <c r="X939" s="350"/>
      <c r="Y939" s="351">
        <v>0.35790100000000002</v>
      </c>
      <c r="Z939" s="352"/>
      <c r="AA939" s="352"/>
      <c r="AB939" s="353"/>
      <c r="AC939" s="363" t="s">
        <v>375</v>
      </c>
      <c r="AD939" s="363"/>
      <c r="AE939" s="363"/>
      <c r="AF939" s="363"/>
      <c r="AG939" s="363"/>
      <c r="AH939" s="355" t="s">
        <v>686</v>
      </c>
      <c r="AI939" s="356"/>
      <c r="AJ939" s="356"/>
      <c r="AK939" s="356"/>
      <c r="AL939" s="357" t="s">
        <v>686</v>
      </c>
      <c r="AM939" s="358"/>
      <c r="AN939" s="358"/>
      <c r="AO939" s="359"/>
      <c r="AP939" s="360" t="s">
        <v>686</v>
      </c>
      <c r="AQ939" s="360"/>
      <c r="AR939" s="360"/>
      <c r="AS939" s="360"/>
      <c r="AT939" s="360"/>
      <c r="AU939" s="360"/>
      <c r="AV939" s="360"/>
      <c r="AW939" s="360"/>
      <c r="AX939" s="360"/>
    </row>
    <row r="940" spans="1:50" ht="50.1" customHeight="1" x14ac:dyDescent="0.15">
      <c r="A940" s="376">
        <v>4</v>
      </c>
      <c r="B940" s="376">
        <v>1</v>
      </c>
      <c r="C940" s="361" t="s">
        <v>712</v>
      </c>
      <c r="D940" s="347"/>
      <c r="E940" s="347"/>
      <c r="F940" s="347"/>
      <c r="G940" s="347"/>
      <c r="H940" s="347"/>
      <c r="I940" s="347"/>
      <c r="J940" s="348">
        <v>3140005005300</v>
      </c>
      <c r="K940" s="349"/>
      <c r="L940" s="349"/>
      <c r="M940" s="349"/>
      <c r="N940" s="349"/>
      <c r="O940" s="349"/>
      <c r="P940" s="362" t="s">
        <v>637</v>
      </c>
      <c r="Q940" s="350"/>
      <c r="R940" s="350"/>
      <c r="S940" s="350"/>
      <c r="T940" s="350"/>
      <c r="U940" s="350"/>
      <c r="V940" s="350"/>
      <c r="W940" s="350"/>
      <c r="X940" s="350"/>
      <c r="Y940" s="351">
        <v>0.19877</v>
      </c>
      <c r="Z940" s="352"/>
      <c r="AA940" s="352"/>
      <c r="AB940" s="353"/>
      <c r="AC940" s="363" t="s">
        <v>375</v>
      </c>
      <c r="AD940" s="363"/>
      <c r="AE940" s="363"/>
      <c r="AF940" s="363"/>
      <c r="AG940" s="363"/>
      <c r="AH940" s="355" t="s">
        <v>686</v>
      </c>
      <c r="AI940" s="356"/>
      <c r="AJ940" s="356"/>
      <c r="AK940" s="356"/>
      <c r="AL940" s="357" t="s">
        <v>686</v>
      </c>
      <c r="AM940" s="358"/>
      <c r="AN940" s="358"/>
      <c r="AO940" s="359"/>
      <c r="AP940" s="360" t="s">
        <v>692</v>
      </c>
      <c r="AQ940" s="360"/>
      <c r="AR940" s="360"/>
      <c r="AS940" s="360"/>
      <c r="AT940" s="360"/>
      <c r="AU940" s="360"/>
      <c r="AV940" s="360"/>
      <c r="AW940" s="360"/>
      <c r="AX940" s="360"/>
    </row>
    <row r="941" spans="1:50" ht="50.1" customHeight="1" x14ac:dyDescent="0.15">
      <c r="A941" s="376">
        <v>5</v>
      </c>
      <c r="B941" s="376">
        <v>1</v>
      </c>
      <c r="C941" s="361" t="s">
        <v>713</v>
      </c>
      <c r="D941" s="347"/>
      <c r="E941" s="347"/>
      <c r="F941" s="347"/>
      <c r="G941" s="347"/>
      <c r="H941" s="347"/>
      <c r="I941" s="347"/>
      <c r="J941" s="348">
        <v>2140005022189</v>
      </c>
      <c r="K941" s="349"/>
      <c r="L941" s="349"/>
      <c r="M941" s="349"/>
      <c r="N941" s="349"/>
      <c r="O941" s="349"/>
      <c r="P941" s="362" t="s">
        <v>638</v>
      </c>
      <c r="Q941" s="350"/>
      <c r="R941" s="350"/>
      <c r="S941" s="350"/>
      <c r="T941" s="350"/>
      <c r="U941" s="350"/>
      <c r="V941" s="350"/>
      <c r="W941" s="350"/>
      <c r="X941" s="350"/>
      <c r="Y941" s="351">
        <v>0.19800000000000001</v>
      </c>
      <c r="Z941" s="352"/>
      <c r="AA941" s="352"/>
      <c r="AB941" s="353"/>
      <c r="AC941" s="354" t="s">
        <v>375</v>
      </c>
      <c r="AD941" s="354"/>
      <c r="AE941" s="354"/>
      <c r="AF941" s="354"/>
      <c r="AG941" s="354"/>
      <c r="AH941" s="355" t="s">
        <v>687</v>
      </c>
      <c r="AI941" s="356"/>
      <c r="AJ941" s="356"/>
      <c r="AK941" s="356"/>
      <c r="AL941" s="357" t="s">
        <v>686</v>
      </c>
      <c r="AM941" s="358"/>
      <c r="AN941" s="358"/>
      <c r="AO941" s="359"/>
      <c r="AP941" s="360" t="s">
        <v>686</v>
      </c>
      <c r="AQ941" s="360"/>
      <c r="AR941" s="360"/>
      <c r="AS941" s="360"/>
      <c r="AT941" s="360"/>
      <c r="AU941" s="360"/>
      <c r="AV941" s="360"/>
      <c r="AW941" s="360"/>
      <c r="AX941" s="360"/>
    </row>
    <row r="942" spans="1:50" ht="50.1" customHeight="1" x14ac:dyDescent="0.15">
      <c r="A942" s="376">
        <v>6</v>
      </c>
      <c r="B942" s="376">
        <v>1</v>
      </c>
      <c r="C942" s="361" t="s">
        <v>714</v>
      </c>
      <c r="D942" s="347"/>
      <c r="E942" s="347"/>
      <c r="F942" s="347"/>
      <c r="G942" s="347"/>
      <c r="H942" s="347"/>
      <c r="I942" s="347"/>
      <c r="J942" s="348">
        <v>3010405015894</v>
      </c>
      <c r="K942" s="349"/>
      <c r="L942" s="349"/>
      <c r="M942" s="349"/>
      <c r="N942" s="349"/>
      <c r="O942" s="349"/>
      <c r="P942" s="362" t="s">
        <v>639</v>
      </c>
      <c r="Q942" s="350"/>
      <c r="R942" s="350"/>
      <c r="S942" s="350"/>
      <c r="T942" s="350"/>
      <c r="U942" s="350"/>
      <c r="V942" s="350"/>
      <c r="W942" s="350"/>
      <c r="X942" s="350"/>
      <c r="Y942" s="351">
        <v>0.18479999999999999</v>
      </c>
      <c r="Z942" s="352"/>
      <c r="AA942" s="352"/>
      <c r="AB942" s="353"/>
      <c r="AC942" s="354" t="s">
        <v>375</v>
      </c>
      <c r="AD942" s="354"/>
      <c r="AE942" s="354"/>
      <c r="AF942" s="354"/>
      <c r="AG942" s="354"/>
      <c r="AH942" s="355" t="s">
        <v>686</v>
      </c>
      <c r="AI942" s="356"/>
      <c r="AJ942" s="356"/>
      <c r="AK942" s="356"/>
      <c r="AL942" s="357" t="s">
        <v>686</v>
      </c>
      <c r="AM942" s="358"/>
      <c r="AN942" s="358"/>
      <c r="AO942" s="359"/>
      <c r="AP942" s="360" t="s">
        <v>686</v>
      </c>
      <c r="AQ942" s="360"/>
      <c r="AR942" s="360"/>
      <c r="AS942" s="360"/>
      <c r="AT942" s="360"/>
      <c r="AU942" s="360"/>
      <c r="AV942" s="360"/>
      <c r="AW942" s="360"/>
      <c r="AX942" s="360"/>
    </row>
    <row r="943" spans="1:50" ht="50.1" customHeight="1" x14ac:dyDescent="0.15">
      <c r="A943" s="376">
        <v>7</v>
      </c>
      <c r="B943" s="376">
        <v>1</v>
      </c>
      <c r="C943" s="361" t="s">
        <v>729</v>
      </c>
      <c r="D943" s="347"/>
      <c r="E943" s="347"/>
      <c r="F943" s="347"/>
      <c r="G943" s="347"/>
      <c r="H943" s="347"/>
      <c r="I943" s="347"/>
      <c r="J943" s="348">
        <v>8010505001897</v>
      </c>
      <c r="K943" s="349"/>
      <c r="L943" s="349"/>
      <c r="M943" s="349"/>
      <c r="N943" s="349"/>
      <c r="O943" s="349"/>
      <c r="P943" s="362" t="s">
        <v>640</v>
      </c>
      <c r="Q943" s="350"/>
      <c r="R943" s="350"/>
      <c r="S943" s="350"/>
      <c r="T943" s="350"/>
      <c r="U943" s="350"/>
      <c r="V943" s="350"/>
      <c r="W943" s="350"/>
      <c r="X943" s="350"/>
      <c r="Y943" s="351">
        <v>6.3979999999999995E-2</v>
      </c>
      <c r="Z943" s="352"/>
      <c r="AA943" s="352"/>
      <c r="AB943" s="353"/>
      <c r="AC943" s="354" t="s">
        <v>375</v>
      </c>
      <c r="AD943" s="354"/>
      <c r="AE943" s="354"/>
      <c r="AF943" s="354"/>
      <c r="AG943" s="354"/>
      <c r="AH943" s="355" t="s">
        <v>686</v>
      </c>
      <c r="AI943" s="356"/>
      <c r="AJ943" s="356"/>
      <c r="AK943" s="356"/>
      <c r="AL943" s="357" t="s">
        <v>686</v>
      </c>
      <c r="AM943" s="358"/>
      <c r="AN943" s="358"/>
      <c r="AO943" s="359"/>
      <c r="AP943" s="360" t="s">
        <v>686</v>
      </c>
      <c r="AQ943" s="360"/>
      <c r="AR943" s="360"/>
      <c r="AS943" s="360"/>
      <c r="AT943" s="360"/>
      <c r="AU943" s="360"/>
      <c r="AV943" s="360"/>
      <c r="AW943" s="360"/>
      <c r="AX943" s="360"/>
    </row>
    <row r="944" spans="1:50" ht="80.099999999999994" customHeight="1" x14ac:dyDescent="0.15">
      <c r="A944" s="376">
        <v>8</v>
      </c>
      <c r="B944" s="376">
        <v>1</v>
      </c>
      <c r="C944" s="361" t="s">
        <v>715</v>
      </c>
      <c r="D944" s="347"/>
      <c r="E944" s="347"/>
      <c r="F944" s="347"/>
      <c r="G944" s="347"/>
      <c r="H944" s="347"/>
      <c r="I944" s="347"/>
      <c r="J944" s="348">
        <v>7010005004278</v>
      </c>
      <c r="K944" s="349"/>
      <c r="L944" s="349"/>
      <c r="M944" s="349"/>
      <c r="N944" s="349"/>
      <c r="O944" s="349"/>
      <c r="P944" s="362" t="s">
        <v>641</v>
      </c>
      <c r="Q944" s="350"/>
      <c r="R944" s="350"/>
      <c r="S944" s="350"/>
      <c r="T944" s="350"/>
      <c r="U944" s="350"/>
      <c r="V944" s="350"/>
      <c r="W944" s="350"/>
      <c r="X944" s="350"/>
      <c r="Y944" s="351">
        <v>3.4847999999999997E-2</v>
      </c>
      <c r="Z944" s="352"/>
      <c r="AA944" s="352"/>
      <c r="AB944" s="353"/>
      <c r="AC944" s="354" t="s">
        <v>375</v>
      </c>
      <c r="AD944" s="354"/>
      <c r="AE944" s="354"/>
      <c r="AF944" s="354"/>
      <c r="AG944" s="354"/>
      <c r="AH944" s="355" t="s">
        <v>686</v>
      </c>
      <c r="AI944" s="356"/>
      <c r="AJ944" s="356"/>
      <c r="AK944" s="356"/>
      <c r="AL944" s="357" t="s">
        <v>691</v>
      </c>
      <c r="AM944" s="358"/>
      <c r="AN944" s="358"/>
      <c r="AO944" s="359"/>
      <c r="AP944" s="360" t="s">
        <v>686</v>
      </c>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365</v>
      </c>
      <c r="AI969" s="364"/>
      <c r="AJ969" s="364"/>
      <c r="AK969" s="364"/>
      <c r="AL969" s="364" t="s">
        <v>21</v>
      </c>
      <c r="AM969" s="364"/>
      <c r="AN969" s="364"/>
      <c r="AO969" s="369"/>
      <c r="AP969" s="370" t="s">
        <v>299</v>
      </c>
      <c r="AQ969" s="370"/>
      <c r="AR969" s="370"/>
      <c r="AS969" s="370"/>
      <c r="AT969" s="370"/>
      <c r="AU969" s="370"/>
      <c r="AV969" s="370"/>
      <c r="AW969" s="370"/>
      <c r="AX969" s="370"/>
    </row>
    <row r="970" spans="1:50" ht="35.1" customHeight="1" x14ac:dyDescent="0.15">
      <c r="A970" s="376">
        <v>1</v>
      </c>
      <c r="B970" s="376">
        <v>1</v>
      </c>
      <c r="C970" s="361" t="s">
        <v>642</v>
      </c>
      <c r="D970" s="347"/>
      <c r="E970" s="347"/>
      <c r="F970" s="347"/>
      <c r="G970" s="347"/>
      <c r="H970" s="347"/>
      <c r="I970" s="347"/>
      <c r="J970" s="348" t="s">
        <v>686</v>
      </c>
      <c r="K970" s="349"/>
      <c r="L970" s="349"/>
      <c r="M970" s="349"/>
      <c r="N970" s="349"/>
      <c r="O970" s="349"/>
      <c r="P970" s="362" t="s">
        <v>643</v>
      </c>
      <c r="Q970" s="350"/>
      <c r="R970" s="350"/>
      <c r="S970" s="350"/>
      <c r="T970" s="350"/>
      <c r="U970" s="350"/>
      <c r="V970" s="350"/>
      <c r="W970" s="350"/>
      <c r="X970" s="350"/>
      <c r="Y970" s="351">
        <v>0.39874999999999999</v>
      </c>
      <c r="Z970" s="352"/>
      <c r="AA970" s="352"/>
      <c r="AB970" s="353"/>
      <c r="AC970" s="363" t="s">
        <v>375</v>
      </c>
      <c r="AD970" s="371"/>
      <c r="AE970" s="371"/>
      <c r="AF970" s="371"/>
      <c r="AG970" s="371"/>
      <c r="AH970" s="372" t="s">
        <v>686</v>
      </c>
      <c r="AI970" s="373"/>
      <c r="AJ970" s="373"/>
      <c r="AK970" s="373"/>
      <c r="AL970" s="357" t="s">
        <v>686</v>
      </c>
      <c r="AM970" s="358"/>
      <c r="AN970" s="358"/>
      <c r="AO970" s="359"/>
      <c r="AP970" s="360" t="s">
        <v>686</v>
      </c>
      <c r="AQ970" s="360"/>
      <c r="AR970" s="360"/>
      <c r="AS970" s="360"/>
      <c r="AT970" s="360"/>
      <c r="AU970" s="360"/>
      <c r="AV970" s="360"/>
      <c r="AW970" s="360"/>
      <c r="AX970" s="360"/>
    </row>
    <row r="971" spans="1:50" ht="35.1" customHeight="1" x14ac:dyDescent="0.15">
      <c r="A971" s="376">
        <v>2</v>
      </c>
      <c r="B971" s="376">
        <v>1</v>
      </c>
      <c r="C971" s="361" t="s">
        <v>716</v>
      </c>
      <c r="D971" s="347"/>
      <c r="E971" s="347"/>
      <c r="F971" s="347"/>
      <c r="G971" s="347"/>
      <c r="H971" s="347"/>
      <c r="I971" s="347"/>
      <c r="J971" s="348">
        <v>6010901000777</v>
      </c>
      <c r="K971" s="349"/>
      <c r="L971" s="349"/>
      <c r="M971" s="349"/>
      <c r="N971" s="349"/>
      <c r="O971" s="349"/>
      <c r="P971" s="362" t="s">
        <v>644</v>
      </c>
      <c r="Q971" s="350"/>
      <c r="R971" s="350"/>
      <c r="S971" s="350"/>
      <c r="T971" s="350"/>
      <c r="U971" s="350"/>
      <c r="V971" s="350"/>
      <c r="W971" s="350"/>
      <c r="X971" s="350"/>
      <c r="Y971" s="351">
        <v>0.15746399999999999</v>
      </c>
      <c r="Z971" s="352"/>
      <c r="AA971" s="352"/>
      <c r="AB971" s="353"/>
      <c r="AC971" s="363" t="s">
        <v>375</v>
      </c>
      <c r="AD971" s="363"/>
      <c r="AE971" s="363"/>
      <c r="AF971" s="363"/>
      <c r="AG971" s="363"/>
      <c r="AH971" s="372" t="s">
        <v>686</v>
      </c>
      <c r="AI971" s="373"/>
      <c r="AJ971" s="373"/>
      <c r="AK971" s="373"/>
      <c r="AL971" s="357" t="s">
        <v>686</v>
      </c>
      <c r="AM971" s="358"/>
      <c r="AN971" s="358"/>
      <c r="AO971" s="359"/>
      <c r="AP971" s="360" t="s">
        <v>686</v>
      </c>
      <c r="AQ971" s="360"/>
      <c r="AR971" s="360"/>
      <c r="AS971" s="360"/>
      <c r="AT971" s="360"/>
      <c r="AU971" s="360"/>
      <c r="AV971" s="360"/>
      <c r="AW971" s="360"/>
      <c r="AX971" s="360"/>
    </row>
    <row r="972" spans="1:50" ht="35.1" customHeight="1" x14ac:dyDescent="0.15">
      <c r="A972" s="376">
        <v>3</v>
      </c>
      <c r="B972" s="376">
        <v>1</v>
      </c>
      <c r="C972" s="361" t="s">
        <v>717</v>
      </c>
      <c r="D972" s="347"/>
      <c r="E972" s="347"/>
      <c r="F972" s="347"/>
      <c r="G972" s="347"/>
      <c r="H972" s="347"/>
      <c r="I972" s="347"/>
      <c r="J972" s="348">
        <v>4010502006218</v>
      </c>
      <c r="K972" s="349"/>
      <c r="L972" s="349"/>
      <c r="M972" s="349"/>
      <c r="N972" s="349"/>
      <c r="O972" s="349"/>
      <c r="P972" s="362" t="s">
        <v>645</v>
      </c>
      <c r="Q972" s="350"/>
      <c r="R972" s="350"/>
      <c r="S972" s="350"/>
      <c r="T972" s="350"/>
      <c r="U972" s="350"/>
      <c r="V972" s="350"/>
      <c r="W972" s="350"/>
      <c r="X972" s="350"/>
      <c r="Y972" s="351">
        <v>0.115049</v>
      </c>
      <c r="Z972" s="352"/>
      <c r="AA972" s="352"/>
      <c r="AB972" s="353"/>
      <c r="AC972" s="363" t="s">
        <v>375</v>
      </c>
      <c r="AD972" s="363"/>
      <c r="AE972" s="363"/>
      <c r="AF972" s="363"/>
      <c r="AG972" s="363"/>
      <c r="AH972" s="355" t="s">
        <v>686</v>
      </c>
      <c r="AI972" s="356"/>
      <c r="AJ972" s="356"/>
      <c r="AK972" s="356"/>
      <c r="AL972" s="357" t="s">
        <v>686</v>
      </c>
      <c r="AM972" s="358"/>
      <c r="AN972" s="358"/>
      <c r="AO972" s="359"/>
      <c r="AP972" s="360" t="s">
        <v>686</v>
      </c>
      <c r="AQ972" s="360"/>
      <c r="AR972" s="360"/>
      <c r="AS972" s="360"/>
      <c r="AT972" s="360"/>
      <c r="AU972" s="360"/>
      <c r="AV972" s="360"/>
      <c r="AW972" s="360"/>
      <c r="AX972" s="360"/>
    </row>
    <row r="973" spans="1:50" ht="35.1" customHeight="1" x14ac:dyDescent="0.15">
      <c r="A973" s="376">
        <v>4</v>
      </c>
      <c r="B973" s="376">
        <v>1</v>
      </c>
      <c r="C973" s="361" t="s">
        <v>718</v>
      </c>
      <c r="D973" s="347"/>
      <c r="E973" s="347"/>
      <c r="F973" s="347"/>
      <c r="G973" s="347"/>
      <c r="H973" s="347"/>
      <c r="I973" s="347"/>
      <c r="J973" s="348">
        <v>5010001098516</v>
      </c>
      <c r="K973" s="349"/>
      <c r="L973" s="349"/>
      <c r="M973" s="349"/>
      <c r="N973" s="349"/>
      <c r="O973" s="349"/>
      <c r="P973" s="362" t="s">
        <v>646</v>
      </c>
      <c r="Q973" s="350"/>
      <c r="R973" s="350"/>
      <c r="S973" s="350"/>
      <c r="T973" s="350"/>
      <c r="U973" s="350"/>
      <c r="V973" s="350"/>
      <c r="W973" s="350"/>
      <c r="X973" s="350"/>
      <c r="Y973" s="351">
        <v>7.1940000000000004E-2</v>
      </c>
      <c r="Z973" s="352"/>
      <c r="AA973" s="352"/>
      <c r="AB973" s="353"/>
      <c r="AC973" s="363" t="s">
        <v>375</v>
      </c>
      <c r="AD973" s="363"/>
      <c r="AE973" s="363"/>
      <c r="AF973" s="363"/>
      <c r="AG973" s="363"/>
      <c r="AH973" s="355" t="s">
        <v>686</v>
      </c>
      <c r="AI973" s="356"/>
      <c r="AJ973" s="356"/>
      <c r="AK973" s="356"/>
      <c r="AL973" s="357" t="s">
        <v>686</v>
      </c>
      <c r="AM973" s="358"/>
      <c r="AN973" s="358"/>
      <c r="AO973" s="359"/>
      <c r="AP973" s="360" t="s">
        <v>686</v>
      </c>
      <c r="AQ973" s="360"/>
      <c r="AR973" s="360"/>
      <c r="AS973" s="360"/>
      <c r="AT973" s="360"/>
      <c r="AU973" s="360"/>
      <c r="AV973" s="360"/>
      <c r="AW973" s="360"/>
      <c r="AX973" s="360"/>
    </row>
    <row r="974" spans="1:50" ht="35.1" customHeight="1" x14ac:dyDescent="0.15">
      <c r="A974" s="376">
        <v>5</v>
      </c>
      <c r="B974" s="376">
        <v>1</v>
      </c>
      <c r="C974" s="361" t="s">
        <v>723</v>
      </c>
      <c r="D974" s="347"/>
      <c r="E974" s="347"/>
      <c r="F974" s="347"/>
      <c r="G974" s="347"/>
      <c r="H974" s="347"/>
      <c r="I974" s="347"/>
      <c r="J974" s="348">
        <v>4020001042151</v>
      </c>
      <c r="K974" s="349"/>
      <c r="L974" s="349"/>
      <c r="M974" s="349"/>
      <c r="N974" s="349"/>
      <c r="O974" s="349"/>
      <c r="P974" s="362" t="s">
        <v>647</v>
      </c>
      <c r="Q974" s="350"/>
      <c r="R974" s="350"/>
      <c r="S974" s="350"/>
      <c r="T974" s="350"/>
      <c r="U974" s="350"/>
      <c r="V974" s="350"/>
      <c r="W974" s="350"/>
      <c r="X974" s="350"/>
      <c r="Y974" s="351">
        <v>5.0380000000000001E-2</v>
      </c>
      <c r="Z974" s="352"/>
      <c r="AA974" s="352"/>
      <c r="AB974" s="353"/>
      <c r="AC974" s="354" t="s">
        <v>375</v>
      </c>
      <c r="AD974" s="354"/>
      <c r="AE974" s="354"/>
      <c r="AF974" s="354"/>
      <c r="AG974" s="354"/>
      <c r="AH974" s="355" t="s">
        <v>686</v>
      </c>
      <c r="AI974" s="356"/>
      <c r="AJ974" s="356"/>
      <c r="AK974" s="356"/>
      <c r="AL974" s="357" t="s">
        <v>694</v>
      </c>
      <c r="AM974" s="358"/>
      <c r="AN974" s="358"/>
      <c r="AO974" s="359"/>
      <c r="AP974" s="360" t="s">
        <v>686</v>
      </c>
      <c r="AQ974" s="360"/>
      <c r="AR974" s="360"/>
      <c r="AS974" s="360"/>
      <c r="AT974" s="360"/>
      <c r="AU974" s="360"/>
      <c r="AV974" s="360"/>
      <c r="AW974" s="360"/>
      <c r="AX974" s="360"/>
    </row>
    <row r="975" spans="1:50" ht="35.1" customHeight="1" x14ac:dyDescent="0.15">
      <c r="A975" s="376">
        <v>6</v>
      </c>
      <c r="B975" s="376">
        <v>1</v>
      </c>
      <c r="C975" s="361" t="s">
        <v>724</v>
      </c>
      <c r="D975" s="347"/>
      <c r="E975" s="347"/>
      <c r="F975" s="347"/>
      <c r="G975" s="347"/>
      <c r="H975" s="347"/>
      <c r="I975" s="347"/>
      <c r="J975" s="348">
        <v>9010401052465</v>
      </c>
      <c r="K975" s="349"/>
      <c r="L975" s="349"/>
      <c r="M975" s="349"/>
      <c r="N975" s="349"/>
      <c r="O975" s="349"/>
      <c r="P975" s="362" t="s">
        <v>648</v>
      </c>
      <c r="Q975" s="350"/>
      <c r="R975" s="350"/>
      <c r="S975" s="350"/>
      <c r="T975" s="350"/>
      <c r="U975" s="350"/>
      <c r="V975" s="350"/>
      <c r="W975" s="350"/>
      <c r="X975" s="350"/>
      <c r="Y975" s="351">
        <v>4.8365999999999999E-2</v>
      </c>
      <c r="Z975" s="352"/>
      <c r="AA975" s="352"/>
      <c r="AB975" s="353"/>
      <c r="AC975" s="354" t="s">
        <v>375</v>
      </c>
      <c r="AD975" s="354"/>
      <c r="AE975" s="354"/>
      <c r="AF975" s="354"/>
      <c r="AG975" s="354"/>
      <c r="AH975" s="355" t="s">
        <v>693</v>
      </c>
      <c r="AI975" s="356"/>
      <c r="AJ975" s="356"/>
      <c r="AK975" s="356"/>
      <c r="AL975" s="357" t="s">
        <v>686</v>
      </c>
      <c r="AM975" s="358"/>
      <c r="AN975" s="358"/>
      <c r="AO975" s="359"/>
      <c r="AP975" s="360" t="s">
        <v>695</v>
      </c>
      <c r="AQ975" s="360"/>
      <c r="AR975" s="360"/>
      <c r="AS975" s="360"/>
      <c r="AT975" s="360"/>
      <c r="AU975" s="360"/>
      <c r="AV975" s="360"/>
      <c r="AW975" s="360"/>
      <c r="AX975" s="360"/>
    </row>
    <row r="976" spans="1:50" ht="35.1" customHeight="1" x14ac:dyDescent="0.15">
      <c r="A976" s="376">
        <v>7</v>
      </c>
      <c r="B976" s="376">
        <v>1</v>
      </c>
      <c r="C976" s="361" t="s">
        <v>719</v>
      </c>
      <c r="D976" s="347"/>
      <c r="E976" s="347"/>
      <c r="F976" s="347"/>
      <c r="G976" s="347"/>
      <c r="H976" s="347"/>
      <c r="I976" s="347"/>
      <c r="J976" s="348">
        <v>9013301010402</v>
      </c>
      <c r="K976" s="349"/>
      <c r="L976" s="349"/>
      <c r="M976" s="349"/>
      <c r="N976" s="349"/>
      <c r="O976" s="349"/>
      <c r="P976" s="362" t="s">
        <v>649</v>
      </c>
      <c r="Q976" s="350"/>
      <c r="R976" s="350"/>
      <c r="S976" s="350"/>
      <c r="T976" s="350"/>
      <c r="U976" s="350"/>
      <c r="V976" s="350"/>
      <c r="W976" s="350"/>
      <c r="X976" s="350"/>
      <c r="Y976" s="351">
        <v>1.7639999999999999E-2</v>
      </c>
      <c r="Z976" s="352"/>
      <c r="AA976" s="352"/>
      <c r="AB976" s="353"/>
      <c r="AC976" s="354" t="s">
        <v>375</v>
      </c>
      <c r="AD976" s="354"/>
      <c r="AE976" s="354"/>
      <c r="AF976" s="354"/>
      <c r="AG976" s="354"/>
      <c r="AH976" s="355" t="s">
        <v>686</v>
      </c>
      <c r="AI976" s="356"/>
      <c r="AJ976" s="356"/>
      <c r="AK976" s="356"/>
      <c r="AL976" s="357" t="s">
        <v>686</v>
      </c>
      <c r="AM976" s="358"/>
      <c r="AN976" s="358"/>
      <c r="AO976" s="359"/>
      <c r="AP976" s="360" t="s">
        <v>686</v>
      </c>
      <c r="AQ976" s="360"/>
      <c r="AR976" s="360"/>
      <c r="AS976" s="360"/>
      <c r="AT976" s="360"/>
      <c r="AU976" s="360"/>
      <c r="AV976" s="360"/>
      <c r="AW976" s="360"/>
      <c r="AX976" s="360"/>
    </row>
    <row r="977" spans="1:50" ht="35.1" customHeight="1" x14ac:dyDescent="0.15">
      <c r="A977" s="376">
        <v>8</v>
      </c>
      <c r="B977" s="376">
        <v>1</v>
      </c>
      <c r="C977" s="361" t="s">
        <v>725</v>
      </c>
      <c r="D977" s="347"/>
      <c r="E977" s="347"/>
      <c r="F977" s="347"/>
      <c r="G977" s="347"/>
      <c r="H977" s="347"/>
      <c r="I977" s="347"/>
      <c r="J977" s="348">
        <v>9030002105629</v>
      </c>
      <c r="K977" s="349"/>
      <c r="L977" s="349"/>
      <c r="M977" s="349"/>
      <c r="N977" s="349"/>
      <c r="O977" s="349"/>
      <c r="P977" s="362" t="s">
        <v>650</v>
      </c>
      <c r="Q977" s="350"/>
      <c r="R977" s="350"/>
      <c r="S977" s="350"/>
      <c r="T977" s="350"/>
      <c r="U977" s="350"/>
      <c r="V977" s="350"/>
      <c r="W977" s="350"/>
      <c r="X977" s="350"/>
      <c r="Y977" s="351">
        <v>1.3438E-2</v>
      </c>
      <c r="Z977" s="352"/>
      <c r="AA977" s="352"/>
      <c r="AB977" s="353"/>
      <c r="AC977" s="354" t="s">
        <v>375</v>
      </c>
      <c r="AD977" s="354"/>
      <c r="AE977" s="354"/>
      <c r="AF977" s="354"/>
      <c r="AG977" s="354"/>
      <c r="AH977" s="355" t="s">
        <v>686</v>
      </c>
      <c r="AI977" s="356"/>
      <c r="AJ977" s="356"/>
      <c r="AK977" s="356"/>
      <c r="AL977" s="357" t="s">
        <v>686</v>
      </c>
      <c r="AM977" s="358"/>
      <c r="AN977" s="358"/>
      <c r="AO977" s="359"/>
      <c r="AP977" s="360" t="s">
        <v>686</v>
      </c>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365</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35.1" customHeight="1" x14ac:dyDescent="0.15">
      <c r="A1003" s="376">
        <v>1</v>
      </c>
      <c r="B1003" s="376">
        <v>1</v>
      </c>
      <c r="C1003" s="361" t="s">
        <v>654</v>
      </c>
      <c r="D1003" s="347"/>
      <c r="E1003" s="347"/>
      <c r="F1003" s="347"/>
      <c r="G1003" s="347"/>
      <c r="H1003" s="347"/>
      <c r="I1003" s="347"/>
      <c r="J1003" s="348" t="s">
        <v>686</v>
      </c>
      <c r="K1003" s="349"/>
      <c r="L1003" s="349"/>
      <c r="M1003" s="349"/>
      <c r="N1003" s="349"/>
      <c r="O1003" s="349"/>
      <c r="P1003" s="362" t="s">
        <v>651</v>
      </c>
      <c r="Q1003" s="350"/>
      <c r="R1003" s="350"/>
      <c r="S1003" s="350"/>
      <c r="T1003" s="350"/>
      <c r="U1003" s="350"/>
      <c r="V1003" s="350"/>
      <c r="W1003" s="350"/>
      <c r="X1003" s="350"/>
      <c r="Y1003" s="351">
        <v>1.2467999999999999</v>
      </c>
      <c r="Z1003" s="352"/>
      <c r="AA1003" s="352"/>
      <c r="AB1003" s="353"/>
      <c r="AC1003" s="363"/>
      <c r="AD1003" s="371"/>
      <c r="AE1003" s="371"/>
      <c r="AF1003" s="371"/>
      <c r="AG1003" s="371"/>
      <c r="AH1003" s="372" t="s">
        <v>686</v>
      </c>
      <c r="AI1003" s="373"/>
      <c r="AJ1003" s="373"/>
      <c r="AK1003" s="373"/>
      <c r="AL1003" s="357" t="s">
        <v>686</v>
      </c>
      <c r="AM1003" s="358"/>
      <c r="AN1003" s="358"/>
      <c r="AO1003" s="359"/>
      <c r="AP1003" s="360" t="s">
        <v>686</v>
      </c>
      <c r="AQ1003" s="360"/>
      <c r="AR1003" s="360"/>
      <c r="AS1003" s="360"/>
      <c r="AT1003" s="360"/>
      <c r="AU1003" s="360"/>
      <c r="AV1003" s="360"/>
      <c r="AW1003" s="360"/>
      <c r="AX1003" s="360"/>
    </row>
    <row r="1004" spans="1:50" ht="35.1" customHeight="1" x14ac:dyDescent="0.15">
      <c r="A1004" s="376">
        <v>2</v>
      </c>
      <c r="B1004" s="376">
        <v>1</v>
      </c>
      <c r="C1004" s="361" t="s">
        <v>654</v>
      </c>
      <c r="D1004" s="347"/>
      <c r="E1004" s="347"/>
      <c r="F1004" s="347"/>
      <c r="G1004" s="347"/>
      <c r="H1004" s="347"/>
      <c r="I1004" s="347"/>
      <c r="J1004" s="348" t="s">
        <v>686</v>
      </c>
      <c r="K1004" s="349"/>
      <c r="L1004" s="349"/>
      <c r="M1004" s="349"/>
      <c r="N1004" s="349"/>
      <c r="O1004" s="349"/>
      <c r="P1004" s="362" t="s">
        <v>652</v>
      </c>
      <c r="Q1004" s="350"/>
      <c r="R1004" s="350"/>
      <c r="S1004" s="350"/>
      <c r="T1004" s="350"/>
      <c r="U1004" s="350"/>
      <c r="V1004" s="350"/>
      <c r="W1004" s="350"/>
      <c r="X1004" s="350"/>
      <c r="Y1004" s="351">
        <v>1.0772999999999999</v>
      </c>
      <c r="Z1004" s="352"/>
      <c r="AA1004" s="352"/>
      <c r="AB1004" s="353"/>
      <c r="AC1004" s="363"/>
      <c r="AD1004" s="363"/>
      <c r="AE1004" s="363"/>
      <c r="AF1004" s="363"/>
      <c r="AG1004" s="363"/>
      <c r="AH1004" s="372" t="s">
        <v>686</v>
      </c>
      <c r="AI1004" s="373"/>
      <c r="AJ1004" s="373"/>
      <c r="AK1004" s="373"/>
      <c r="AL1004" s="357" t="s">
        <v>686</v>
      </c>
      <c r="AM1004" s="358"/>
      <c r="AN1004" s="358"/>
      <c r="AO1004" s="359"/>
      <c r="AP1004" s="360" t="s">
        <v>696</v>
      </c>
      <c r="AQ1004" s="360"/>
      <c r="AR1004" s="360"/>
      <c r="AS1004" s="360"/>
      <c r="AT1004" s="360"/>
      <c r="AU1004" s="360"/>
      <c r="AV1004" s="360"/>
      <c r="AW1004" s="360"/>
      <c r="AX1004" s="360"/>
    </row>
    <row r="1005" spans="1:50" ht="35.1" customHeight="1" x14ac:dyDescent="0.15">
      <c r="A1005" s="376">
        <v>3</v>
      </c>
      <c r="B1005" s="376">
        <v>1</v>
      </c>
      <c r="C1005" s="361" t="s">
        <v>654</v>
      </c>
      <c r="D1005" s="347"/>
      <c r="E1005" s="347"/>
      <c r="F1005" s="347"/>
      <c r="G1005" s="347"/>
      <c r="H1005" s="347"/>
      <c r="I1005" s="347"/>
      <c r="J1005" s="348" t="s">
        <v>686</v>
      </c>
      <c r="K1005" s="349"/>
      <c r="L1005" s="349"/>
      <c r="M1005" s="349"/>
      <c r="N1005" s="349"/>
      <c r="O1005" s="349"/>
      <c r="P1005" s="362" t="s">
        <v>653</v>
      </c>
      <c r="Q1005" s="350"/>
      <c r="R1005" s="350"/>
      <c r="S1005" s="350"/>
      <c r="T1005" s="350"/>
      <c r="U1005" s="350"/>
      <c r="V1005" s="350"/>
      <c r="W1005" s="350"/>
      <c r="X1005" s="350"/>
      <c r="Y1005" s="351">
        <v>0.83709999999999996</v>
      </c>
      <c r="Z1005" s="352"/>
      <c r="AA1005" s="352"/>
      <c r="AB1005" s="353"/>
      <c r="AC1005" s="363"/>
      <c r="AD1005" s="363"/>
      <c r="AE1005" s="363"/>
      <c r="AF1005" s="363"/>
      <c r="AG1005" s="363"/>
      <c r="AH1005" s="355" t="s">
        <v>686</v>
      </c>
      <c r="AI1005" s="356"/>
      <c r="AJ1005" s="356"/>
      <c r="AK1005" s="356"/>
      <c r="AL1005" s="357" t="s">
        <v>686</v>
      </c>
      <c r="AM1005" s="358"/>
      <c r="AN1005" s="358"/>
      <c r="AO1005" s="359"/>
      <c r="AP1005" s="360" t="s">
        <v>697</v>
      </c>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365</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655</v>
      </c>
      <c r="D1036" s="347"/>
      <c r="E1036" s="347"/>
      <c r="F1036" s="347"/>
      <c r="G1036" s="347"/>
      <c r="H1036" s="347"/>
      <c r="I1036" s="347"/>
      <c r="J1036" s="348" t="s">
        <v>686</v>
      </c>
      <c r="K1036" s="349"/>
      <c r="L1036" s="349"/>
      <c r="M1036" s="349"/>
      <c r="N1036" s="349"/>
      <c r="O1036" s="349"/>
      <c r="P1036" s="362" t="s">
        <v>665</v>
      </c>
      <c r="Q1036" s="350"/>
      <c r="R1036" s="350"/>
      <c r="S1036" s="350"/>
      <c r="T1036" s="350"/>
      <c r="U1036" s="350"/>
      <c r="V1036" s="350"/>
      <c r="W1036" s="350"/>
      <c r="X1036" s="350"/>
      <c r="Y1036" s="351">
        <v>0.44474000000000002</v>
      </c>
      <c r="Z1036" s="352"/>
      <c r="AA1036" s="352"/>
      <c r="AB1036" s="353"/>
      <c r="AC1036" s="363"/>
      <c r="AD1036" s="371"/>
      <c r="AE1036" s="371"/>
      <c r="AF1036" s="371"/>
      <c r="AG1036" s="371"/>
      <c r="AH1036" s="372" t="s">
        <v>686</v>
      </c>
      <c r="AI1036" s="373"/>
      <c r="AJ1036" s="373"/>
      <c r="AK1036" s="373"/>
      <c r="AL1036" s="357" t="s">
        <v>686</v>
      </c>
      <c r="AM1036" s="358"/>
      <c r="AN1036" s="358"/>
      <c r="AO1036" s="359"/>
      <c r="AP1036" s="360" t="s">
        <v>686</v>
      </c>
      <c r="AQ1036" s="360"/>
      <c r="AR1036" s="360"/>
      <c r="AS1036" s="360"/>
      <c r="AT1036" s="360"/>
      <c r="AU1036" s="360"/>
      <c r="AV1036" s="360"/>
      <c r="AW1036" s="360"/>
      <c r="AX1036" s="360"/>
    </row>
    <row r="1037" spans="1:50" ht="30" customHeight="1" x14ac:dyDescent="0.15">
      <c r="A1037" s="376">
        <v>2</v>
      </c>
      <c r="B1037" s="376">
        <v>1</v>
      </c>
      <c r="C1037" s="361" t="s">
        <v>656</v>
      </c>
      <c r="D1037" s="347"/>
      <c r="E1037" s="347"/>
      <c r="F1037" s="347"/>
      <c r="G1037" s="347"/>
      <c r="H1037" s="347"/>
      <c r="I1037" s="347"/>
      <c r="J1037" s="348" t="s">
        <v>686</v>
      </c>
      <c r="K1037" s="349"/>
      <c r="L1037" s="349"/>
      <c r="M1037" s="349"/>
      <c r="N1037" s="349"/>
      <c r="O1037" s="349"/>
      <c r="P1037" s="362" t="s">
        <v>666</v>
      </c>
      <c r="Q1037" s="350"/>
      <c r="R1037" s="350"/>
      <c r="S1037" s="350"/>
      <c r="T1037" s="350"/>
      <c r="U1037" s="350"/>
      <c r="V1037" s="350"/>
      <c r="W1037" s="350"/>
      <c r="X1037" s="350"/>
      <c r="Y1037" s="351">
        <v>0.40121899999999999</v>
      </c>
      <c r="Z1037" s="352"/>
      <c r="AA1037" s="352"/>
      <c r="AB1037" s="353"/>
      <c r="AC1037" s="363"/>
      <c r="AD1037" s="363"/>
      <c r="AE1037" s="363"/>
      <c r="AF1037" s="363"/>
      <c r="AG1037" s="363"/>
      <c r="AH1037" s="372" t="s">
        <v>686</v>
      </c>
      <c r="AI1037" s="373"/>
      <c r="AJ1037" s="373"/>
      <c r="AK1037" s="373"/>
      <c r="AL1037" s="357" t="s">
        <v>686</v>
      </c>
      <c r="AM1037" s="358"/>
      <c r="AN1037" s="358"/>
      <c r="AO1037" s="359"/>
      <c r="AP1037" s="360" t="s">
        <v>700</v>
      </c>
      <c r="AQ1037" s="360"/>
      <c r="AR1037" s="360"/>
      <c r="AS1037" s="360"/>
      <c r="AT1037" s="360"/>
      <c r="AU1037" s="360"/>
      <c r="AV1037" s="360"/>
      <c r="AW1037" s="360"/>
      <c r="AX1037" s="360"/>
    </row>
    <row r="1038" spans="1:50" ht="30" customHeight="1" x14ac:dyDescent="0.15">
      <c r="A1038" s="376">
        <v>3</v>
      </c>
      <c r="B1038" s="376">
        <v>1</v>
      </c>
      <c r="C1038" s="361" t="s">
        <v>657</v>
      </c>
      <c r="D1038" s="347"/>
      <c r="E1038" s="347"/>
      <c r="F1038" s="347"/>
      <c r="G1038" s="347"/>
      <c r="H1038" s="347"/>
      <c r="I1038" s="347"/>
      <c r="J1038" s="348" t="s">
        <v>686</v>
      </c>
      <c r="K1038" s="349"/>
      <c r="L1038" s="349"/>
      <c r="M1038" s="349"/>
      <c r="N1038" s="349"/>
      <c r="O1038" s="349"/>
      <c r="P1038" s="362" t="s">
        <v>665</v>
      </c>
      <c r="Q1038" s="350"/>
      <c r="R1038" s="350"/>
      <c r="S1038" s="350"/>
      <c r="T1038" s="350"/>
      <c r="U1038" s="350"/>
      <c r="V1038" s="350"/>
      <c r="W1038" s="350"/>
      <c r="X1038" s="350"/>
      <c r="Y1038" s="351">
        <v>0.35387999999999997</v>
      </c>
      <c r="Z1038" s="352"/>
      <c r="AA1038" s="352"/>
      <c r="AB1038" s="353"/>
      <c r="AC1038" s="363"/>
      <c r="AD1038" s="363"/>
      <c r="AE1038" s="363"/>
      <c r="AF1038" s="363"/>
      <c r="AG1038" s="363"/>
      <c r="AH1038" s="355" t="s">
        <v>686</v>
      </c>
      <c r="AI1038" s="356"/>
      <c r="AJ1038" s="356"/>
      <c r="AK1038" s="356"/>
      <c r="AL1038" s="357" t="s">
        <v>686</v>
      </c>
      <c r="AM1038" s="358"/>
      <c r="AN1038" s="358"/>
      <c r="AO1038" s="359"/>
      <c r="AP1038" s="360" t="s">
        <v>686</v>
      </c>
      <c r="AQ1038" s="360"/>
      <c r="AR1038" s="360"/>
      <c r="AS1038" s="360"/>
      <c r="AT1038" s="360"/>
      <c r="AU1038" s="360"/>
      <c r="AV1038" s="360"/>
      <c r="AW1038" s="360"/>
      <c r="AX1038" s="360"/>
    </row>
    <row r="1039" spans="1:50" ht="30" customHeight="1" x14ac:dyDescent="0.15">
      <c r="A1039" s="376">
        <v>4</v>
      </c>
      <c r="B1039" s="376">
        <v>1</v>
      </c>
      <c r="C1039" s="361" t="s">
        <v>658</v>
      </c>
      <c r="D1039" s="347"/>
      <c r="E1039" s="347"/>
      <c r="F1039" s="347"/>
      <c r="G1039" s="347"/>
      <c r="H1039" s="347"/>
      <c r="I1039" s="347"/>
      <c r="J1039" s="348" t="s">
        <v>686</v>
      </c>
      <c r="K1039" s="349"/>
      <c r="L1039" s="349"/>
      <c r="M1039" s="349"/>
      <c r="N1039" s="349"/>
      <c r="O1039" s="349"/>
      <c r="P1039" s="362" t="s">
        <v>666</v>
      </c>
      <c r="Q1039" s="350"/>
      <c r="R1039" s="350"/>
      <c r="S1039" s="350"/>
      <c r="T1039" s="350"/>
      <c r="U1039" s="350"/>
      <c r="V1039" s="350"/>
      <c r="W1039" s="350"/>
      <c r="X1039" s="350"/>
      <c r="Y1039" s="351">
        <v>0.27893400000000002</v>
      </c>
      <c r="Z1039" s="352"/>
      <c r="AA1039" s="352"/>
      <c r="AB1039" s="353"/>
      <c r="AC1039" s="363"/>
      <c r="AD1039" s="363"/>
      <c r="AE1039" s="363"/>
      <c r="AF1039" s="363"/>
      <c r="AG1039" s="363"/>
      <c r="AH1039" s="355" t="s">
        <v>686</v>
      </c>
      <c r="AI1039" s="356"/>
      <c r="AJ1039" s="356"/>
      <c r="AK1039" s="356"/>
      <c r="AL1039" s="357" t="s">
        <v>699</v>
      </c>
      <c r="AM1039" s="358"/>
      <c r="AN1039" s="358"/>
      <c r="AO1039" s="359"/>
      <c r="AP1039" s="360" t="s">
        <v>686</v>
      </c>
      <c r="AQ1039" s="360"/>
      <c r="AR1039" s="360"/>
      <c r="AS1039" s="360"/>
      <c r="AT1039" s="360"/>
      <c r="AU1039" s="360"/>
      <c r="AV1039" s="360"/>
      <c r="AW1039" s="360"/>
      <c r="AX1039" s="360"/>
    </row>
    <row r="1040" spans="1:50" ht="30" customHeight="1" x14ac:dyDescent="0.15">
      <c r="A1040" s="376">
        <v>5</v>
      </c>
      <c r="B1040" s="376">
        <v>1</v>
      </c>
      <c r="C1040" s="361" t="s">
        <v>659</v>
      </c>
      <c r="D1040" s="347"/>
      <c r="E1040" s="347"/>
      <c r="F1040" s="347"/>
      <c r="G1040" s="347"/>
      <c r="H1040" s="347"/>
      <c r="I1040" s="347"/>
      <c r="J1040" s="348" t="s">
        <v>686</v>
      </c>
      <c r="K1040" s="349"/>
      <c r="L1040" s="349"/>
      <c r="M1040" s="349"/>
      <c r="N1040" s="349"/>
      <c r="O1040" s="349"/>
      <c r="P1040" s="362" t="s">
        <v>666</v>
      </c>
      <c r="Q1040" s="350"/>
      <c r="R1040" s="350"/>
      <c r="S1040" s="350"/>
      <c r="T1040" s="350"/>
      <c r="U1040" s="350"/>
      <c r="V1040" s="350"/>
      <c r="W1040" s="350"/>
      <c r="X1040" s="350"/>
      <c r="Y1040" s="351">
        <v>0.17905799999999999</v>
      </c>
      <c r="Z1040" s="352"/>
      <c r="AA1040" s="352"/>
      <c r="AB1040" s="353"/>
      <c r="AC1040" s="354"/>
      <c r="AD1040" s="354"/>
      <c r="AE1040" s="354"/>
      <c r="AF1040" s="354"/>
      <c r="AG1040" s="354"/>
      <c r="AH1040" s="355" t="s">
        <v>686</v>
      </c>
      <c r="AI1040" s="356"/>
      <c r="AJ1040" s="356"/>
      <c r="AK1040" s="356"/>
      <c r="AL1040" s="357" t="s">
        <v>686</v>
      </c>
      <c r="AM1040" s="358"/>
      <c r="AN1040" s="358"/>
      <c r="AO1040" s="359"/>
      <c r="AP1040" s="360" t="s">
        <v>686</v>
      </c>
      <c r="AQ1040" s="360"/>
      <c r="AR1040" s="360"/>
      <c r="AS1040" s="360"/>
      <c r="AT1040" s="360"/>
      <c r="AU1040" s="360"/>
      <c r="AV1040" s="360"/>
      <c r="AW1040" s="360"/>
      <c r="AX1040" s="360"/>
    </row>
    <row r="1041" spans="1:50" ht="30" customHeight="1" x14ac:dyDescent="0.15">
      <c r="A1041" s="376">
        <v>6</v>
      </c>
      <c r="B1041" s="376">
        <v>1</v>
      </c>
      <c r="C1041" s="361" t="s">
        <v>660</v>
      </c>
      <c r="D1041" s="347"/>
      <c r="E1041" s="347"/>
      <c r="F1041" s="347"/>
      <c r="G1041" s="347"/>
      <c r="H1041" s="347"/>
      <c r="I1041" s="347"/>
      <c r="J1041" s="348" t="s">
        <v>686</v>
      </c>
      <c r="K1041" s="349"/>
      <c r="L1041" s="349"/>
      <c r="M1041" s="349"/>
      <c r="N1041" s="349"/>
      <c r="O1041" s="349"/>
      <c r="P1041" s="362" t="s">
        <v>666</v>
      </c>
      <c r="Q1041" s="350"/>
      <c r="R1041" s="350"/>
      <c r="S1041" s="350"/>
      <c r="T1041" s="350"/>
      <c r="U1041" s="350"/>
      <c r="V1041" s="350"/>
      <c r="W1041" s="350"/>
      <c r="X1041" s="350"/>
      <c r="Y1041" s="351">
        <v>0.16508200000000001</v>
      </c>
      <c r="Z1041" s="352"/>
      <c r="AA1041" s="352"/>
      <c r="AB1041" s="353"/>
      <c r="AC1041" s="354"/>
      <c r="AD1041" s="354"/>
      <c r="AE1041" s="354"/>
      <c r="AF1041" s="354"/>
      <c r="AG1041" s="354"/>
      <c r="AH1041" s="355" t="s">
        <v>686</v>
      </c>
      <c r="AI1041" s="356"/>
      <c r="AJ1041" s="356"/>
      <c r="AK1041" s="356"/>
      <c r="AL1041" s="357" t="s">
        <v>686</v>
      </c>
      <c r="AM1041" s="358"/>
      <c r="AN1041" s="358"/>
      <c r="AO1041" s="359"/>
      <c r="AP1041" s="360" t="s">
        <v>686</v>
      </c>
      <c r="AQ1041" s="360"/>
      <c r="AR1041" s="360"/>
      <c r="AS1041" s="360"/>
      <c r="AT1041" s="360"/>
      <c r="AU1041" s="360"/>
      <c r="AV1041" s="360"/>
      <c r="AW1041" s="360"/>
      <c r="AX1041" s="360"/>
    </row>
    <row r="1042" spans="1:50" ht="30" customHeight="1" x14ac:dyDescent="0.15">
      <c r="A1042" s="376">
        <v>7</v>
      </c>
      <c r="B1042" s="376">
        <v>1</v>
      </c>
      <c r="C1042" s="361" t="s">
        <v>661</v>
      </c>
      <c r="D1042" s="347"/>
      <c r="E1042" s="347"/>
      <c r="F1042" s="347"/>
      <c r="G1042" s="347"/>
      <c r="H1042" s="347"/>
      <c r="I1042" s="347"/>
      <c r="J1042" s="348" t="s">
        <v>686</v>
      </c>
      <c r="K1042" s="349"/>
      <c r="L1042" s="349"/>
      <c r="M1042" s="349"/>
      <c r="N1042" s="349"/>
      <c r="O1042" s="349"/>
      <c r="P1042" s="362" t="s">
        <v>666</v>
      </c>
      <c r="Q1042" s="350"/>
      <c r="R1042" s="350"/>
      <c r="S1042" s="350"/>
      <c r="T1042" s="350"/>
      <c r="U1042" s="350"/>
      <c r="V1042" s="350"/>
      <c r="W1042" s="350"/>
      <c r="X1042" s="350"/>
      <c r="Y1042" s="351">
        <v>0.16140099999999999</v>
      </c>
      <c r="Z1042" s="352"/>
      <c r="AA1042" s="352"/>
      <c r="AB1042" s="353"/>
      <c r="AC1042" s="354"/>
      <c r="AD1042" s="354"/>
      <c r="AE1042" s="354"/>
      <c r="AF1042" s="354"/>
      <c r="AG1042" s="354"/>
      <c r="AH1042" s="355" t="s">
        <v>686</v>
      </c>
      <c r="AI1042" s="356"/>
      <c r="AJ1042" s="356"/>
      <c r="AK1042" s="356"/>
      <c r="AL1042" s="357" t="s">
        <v>686</v>
      </c>
      <c r="AM1042" s="358"/>
      <c r="AN1042" s="358"/>
      <c r="AO1042" s="359"/>
      <c r="AP1042" s="360" t="s">
        <v>686</v>
      </c>
      <c r="AQ1042" s="360"/>
      <c r="AR1042" s="360"/>
      <c r="AS1042" s="360"/>
      <c r="AT1042" s="360"/>
      <c r="AU1042" s="360"/>
      <c r="AV1042" s="360"/>
      <c r="AW1042" s="360"/>
      <c r="AX1042" s="360"/>
    </row>
    <row r="1043" spans="1:50" ht="30" customHeight="1" x14ac:dyDescent="0.15">
      <c r="A1043" s="376">
        <v>8</v>
      </c>
      <c r="B1043" s="376">
        <v>1</v>
      </c>
      <c r="C1043" s="361" t="s">
        <v>662</v>
      </c>
      <c r="D1043" s="347"/>
      <c r="E1043" s="347"/>
      <c r="F1043" s="347"/>
      <c r="G1043" s="347"/>
      <c r="H1043" s="347"/>
      <c r="I1043" s="347"/>
      <c r="J1043" s="348" t="s">
        <v>698</v>
      </c>
      <c r="K1043" s="349"/>
      <c r="L1043" s="349"/>
      <c r="M1043" s="349"/>
      <c r="N1043" s="349"/>
      <c r="O1043" s="349"/>
      <c r="P1043" s="362" t="s">
        <v>665</v>
      </c>
      <c r="Q1043" s="350"/>
      <c r="R1043" s="350"/>
      <c r="S1043" s="350"/>
      <c r="T1043" s="350"/>
      <c r="U1043" s="350"/>
      <c r="V1043" s="350"/>
      <c r="W1043" s="350"/>
      <c r="X1043" s="350"/>
      <c r="Y1043" s="351">
        <v>0.13652</v>
      </c>
      <c r="Z1043" s="352"/>
      <c r="AA1043" s="352"/>
      <c r="AB1043" s="353"/>
      <c r="AC1043" s="354"/>
      <c r="AD1043" s="354"/>
      <c r="AE1043" s="354"/>
      <c r="AF1043" s="354"/>
      <c r="AG1043" s="354"/>
      <c r="AH1043" s="355" t="s">
        <v>686</v>
      </c>
      <c r="AI1043" s="356"/>
      <c r="AJ1043" s="356"/>
      <c r="AK1043" s="356"/>
      <c r="AL1043" s="357" t="s">
        <v>686</v>
      </c>
      <c r="AM1043" s="358"/>
      <c r="AN1043" s="358"/>
      <c r="AO1043" s="359"/>
      <c r="AP1043" s="360" t="s">
        <v>686</v>
      </c>
      <c r="AQ1043" s="360"/>
      <c r="AR1043" s="360"/>
      <c r="AS1043" s="360"/>
      <c r="AT1043" s="360"/>
      <c r="AU1043" s="360"/>
      <c r="AV1043" s="360"/>
      <c r="AW1043" s="360"/>
      <c r="AX1043" s="360"/>
    </row>
    <row r="1044" spans="1:50" ht="30" customHeight="1" x14ac:dyDescent="0.15">
      <c r="A1044" s="376">
        <v>9</v>
      </c>
      <c r="B1044" s="376">
        <v>1</v>
      </c>
      <c r="C1044" s="361" t="s">
        <v>663</v>
      </c>
      <c r="D1044" s="347"/>
      <c r="E1044" s="347"/>
      <c r="F1044" s="347"/>
      <c r="G1044" s="347"/>
      <c r="H1044" s="347"/>
      <c r="I1044" s="347"/>
      <c r="J1044" s="348" t="s">
        <v>686</v>
      </c>
      <c r="K1044" s="349"/>
      <c r="L1044" s="349"/>
      <c r="M1044" s="349"/>
      <c r="N1044" s="349"/>
      <c r="O1044" s="349"/>
      <c r="P1044" s="362" t="s">
        <v>666</v>
      </c>
      <c r="Q1044" s="350"/>
      <c r="R1044" s="350"/>
      <c r="S1044" s="350"/>
      <c r="T1044" s="350"/>
      <c r="U1044" s="350"/>
      <c r="V1044" s="350"/>
      <c r="W1044" s="350"/>
      <c r="X1044" s="350"/>
      <c r="Y1044" s="351">
        <v>0.13072</v>
      </c>
      <c r="Z1044" s="352"/>
      <c r="AA1044" s="352"/>
      <c r="AB1044" s="353"/>
      <c r="AC1044" s="354"/>
      <c r="AD1044" s="354"/>
      <c r="AE1044" s="354"/>
      <c r="AF1044" s="354"/>
      <c r="AG1044" s="354"/>
      <c r="AH1044" s="355" t="s">
        <v>686</v>
      </c>
      <c r="AI1044" s="356"/>
      <c r="AJ1044" s="356"/>
      <c r="AK1044" s="356"/>
      <c r="AL1044" s="357" t="s">
        <v>686</v>
      </c>
      <c r="AM1044" s="358"/>
      <c r="AN1044" s="358"/>
      <c r="AO1044" s="359"/>
      <c r="AP1044" s="360" t="s">
        <v>686</v>
      </c>
      <c r="AQ1044" s="360"/>
      <c r="AR1044" s="360"/>
      <c r="AS1044" s="360"/>
      <c r="AT1044" s="360"/>
      <c r="AU1044" s="360"/>
      <c r="AV1044" s="360"/>
      <c r="AW1044" s="360"/>
      <c r="AX1044" s="360"/>
    </row>
    <row r="1045" spans="1:50" ht="30" customHeight="1" x14ac:dyDescent="0.15">
      <c r="A1045" s="376">
        <v>10</v>
      </c>
      <c r="B1045" s="376">
        <v>1</v>
      </c>
      <c r="C1045" s="361" t="s">
        <v>664</v>
      </c>
      <c r="D1045" s="347"/>
      <c r="E1045" s="347"/>
      <c r="F1045" s="347"/>
      <c r="G1045" s="347"/>
      <c r="H1045" s="347"/>
      <c r="I1045" s="347"/>
      <c r="J1045" s="348" t="s">
        <v>686</v>
      </c>
      <c r="K1045" s="349"/>
      <c r="L1045" s="349"/>
      <c r="M1045" s="349"/>
      <c r="N1045" s="349"/>
      <c r="O1045" s="349"/>
      <c r="P1045" s="362" t="s">
        <v>666</v>
      </c>
      <c r="Q1045" s="350"/>
      <c r="R1045" s="350"/>
      <c r="S1045" s="350"/>
      <c r="T1045" s="350"/>
      <c r="U1045" s="350"/>
      <c r="V1045" s="350"/>
      <c r="W1045" s="350"/>
      <c r="X1045" s="350"/>
      <c r="Y1045" s="351">
        <v>0.121778</v>
      </c>
      <c r="Z1045" s="352"/>
      <c r="AA1045" s="352"/>
      <c r="AB1045" s="353"/>
      <c r="AC1045" s="354"/>
      <c r="AD1045" s="354"/>
      <c r="AE1045" s="354"/>
      <c r="AF1045" s="354"/>
      <c r="AG1045" s="354"/>
      <c r="AH1045" s="355" t="s">
        <v>686</v>
      </c>
      <c r="AI1045" s="356"/>
      <c r="AJ1045" s="356"/>
      <c r="AK1045" s="356"/>
      <c r="AL1045" s="357" t="s">
        <v>693</v>
      </c>
      <c r="AM1045" s="358"/>
      <c r="AN1045" s="358"/>
      <c r="AO1045" s="359"/>
      <c r="AP1045" s="360" t="s">
        <v>686</v>
      </c>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t="s">
        <v>686</v>
      </c>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365</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655</v>
      </c>
      <c r="D1069" s="347"/>
      <c r="E1069" s="347"/>
      <c r="F1069" s="347"/>
      <c r="G1069" s="347"/>
      <c r="H1069" s="347"/>
      <c r="I1069" s="347"/>
      <c r="J1069" s="348" t="s">
        <v>686</v>
      </c>
      <c r="K1069" s="349"/>
      <c r="L1069" s="349"/>
      <c r="M1069" s="349"/>
      <c r="N1069" s="349"/>
      <c r="O1069" s="349"/>
      <c r="P1069" s="362" t="s">
        <v>674</v>
      </c>
      <c r="Q1069" s="350"/>
      <c r="R1069" s="350"/>
      <c r="S1069" s="350"/>
      <c r="T1069" s="350"/>
      <c r="U1069" s="350"/>
      <c r="V1069" s="350"/>
      <c r="W1069" s="350"/>
      <c r="X1069" s="350"/>
      <c r="Y1069" s="351">
        <v>0.44</v>
      </c>
      <c r="Z1069" s="352"/>
      <c r="AA1069" s="352"/>
      <c r="AB1069" s="353"/>
      <c r="AC1069" s="363"/>
      <c r="AD1069" s="371"/>
      <c r="AE1069" s="371"/>
      <c r="AF1069" s="371"/>
      <c r="AG1069" s="371"/>
      <c r="AH1069" s="372" t="s">
        <v>686</v>
      </c>
      <c r="AI1069" s="373"/>
      <c r="AJ1069" s="373"/>
      <c r="AK1069" s="373"/>
      <c r="AL1069" s="357" t="s">
        <v>686</v>
      </c>
      <c r="AM1069" s="358"/>
      <c r="AN1069" s="358"/>
      <c r="AO1069" s="359"/>
      <c r="AP1069" s="360" t="s">
        <v>686</v>
      </c>
      <c r="AQ1069" s="360"/>
      <c r="AR1069" s="360"/>
      <c r="AS1069" s="360"/>
      <c r="AT1069" s="360"/>
      <c r="AU1069" s="360"/>
      <c r="AV1069" s="360"/>
      <c r="AW1069" s="360"/>
      <c r="AX1069" s="360"/>
    </row>
    <row r="1070" spans="1:50" ht="30" customHeight="1" x14ac:dyDescent="0.15">
      <c r="A1070" s="376">
        <v>2</v>
      </c>
      <c r="B1070" s="376">
        <v>1</v>
      </c>
      <c r="C1070" s="361" t="s">
        <v>657</v>
      </c>
      <c r="D1070" s="347"/>
      <c r="E1070" s="347"/>
      <c r="F1070" s="347"/>
      <c r="G1070" s="347"/>
      <c r="H1070" s="347"/>
      <c r="I1070" s="347"/>
      <c r="J1070" s="348" t="s">
        <v>701</v>
      </c>
      <c r="K1070" s="349"/>
      <c r="L1070" s="349"/>
      <c r="M1070" s="349"/>
      <c r="N1070" s="349"/>
      <c r="O1070" s="349"/>
      <c r="P1070" s="362" t="s">
        <v>674</v>
      </c>
      <c r="Q1070" s="350"/>
      <c r="R1070" s="350"/>
      <c r="S1070" s="350"/>
      <c r="T1070" s="350"/>
      <c r="U1070" s="350"/>
      <c r="V1070" s="350"/>
      <c r="W1070" s="350"/>
      <c r="X1070" s="350"/>
      <c r="Y1070" s="351">
        <v>0.35120000000000001</v>
      </c>
      <c r="Z1070" s="352"/>
      <c r="AA1070" s="352"/>
      <c r="AB1070" s="353"/>
      <c r="AC1070" s="363"/>
      <c r="AD1070" s="363"/>
      <c r="AE1070" s="363"/>
      <c r="AF1070" s="363"/>
      <c r="AG1070" s="363"/>
      <c r="AH1070" s="372" t="s">
        <v>686</v>
      </c>
      <c r="AI1070" s="373"/>
      <c r="AJ1070" s="373"/>
      <c r="AK1070" s="373"/>
      <c r="AL1070" s="357" t="s">
        <v>686</v>
      </c>
      <c r="AM1070" s="358"/>
      <c r="AN1070" s="358"/>
      <c r="AO1070" s="359"/>
      <c r="AP1070" s="360" t="s">
        <v>686</v>
      </c>
      <c r="AQ1070" s="360"/>
      <c r="AR1070" s="360"/>
      <c r="AS1070" s="360"/>
      <c r="AT1070" s="360"/>
      <c r="AU1070" s="360"/>
      <c r="AV1070" s="360"/>
      <c r="AW1070" s="360"/>
      <c r="AX1070" s="360"/>
    </row>
    <row r="1071" spans="1:50" ht="30" customHeight="1" x14ac:dyDescent="0.15">
      <c r="A1071" s="376">
        <v>3</v>
      </c>
      <c r="B1071" s="376">
        <v>1</v>
      </c>
      <c r="C1071" s="361" t="s">
        <v>662</v>
      </c>
      <c r="D1071" s="347"/>
      <c r="E1071" s="347"/>
      <c r="F1071" s="347"/>
      <c r="G1071" s="347"/>
      <c r="H1071" s="347"/>
      <c r="I1071" s="347"/>
      <c r="J1071" s="348" t="s">
        <v>686</v>
      </c>
      <c r="K1071" s="349"/>
      <c r="L1071" s="349"/>
      <c r="M1071" s="349"/>
      <c r="N1071" s="349"/>
      <c r="O1071" s="349"/>
      <c r="P1071" s="362" t="s">
        <v>674</v>
      </c>
      <c r="Q1071" s="350"/>
      <c r="R1071" s="350"/>
      <c r="S1071" s="350"/>
      <c r="T1071" s="350"/>
      <c r="U1071" s="350"/>
      <c r="V1071" s="350"/>
      <c r="W1071" s="350"/>
      <c r="X1071" s="350"/>
      <c r="Y1071" s="351">
        <v>0.24204999999999999</v>
      </c>
      <c r="Z1071" s="352"/>
      <c r="AA1071" s="352"/>
      <c r="AB1071" s="353"/>
      <c r="AC1071" s="363"/>
      <c r="AD1071" s="363"/>
      <c r="AE1071" s="363"/>
      <c r="AF1071" s="363"/>
      <c r="AG1071" s="363"/>
      <c r="AH1071" s="355" t="s">
        <v>702</v>
      </c>
      <c r="AI1071" s="356"/>
      <c r="AJ1071" s="356"/>
      <c r="AK1071" s="356"/>
      <c r="AL1071" s="357" t="s">
        <v>686</v>
      </c>
      <c r="AM1071" s="358"/>
      <c r="AN1071" s="358"/>
      <c r="AO1071" s="359"/>
      <c r="AP1071" s="360" t="s">
        <v>686</v>
      </c>
      <c r="AQ1071" s="360"/>
      <c r="AR1071" s="360"/>
      <c r="AS1071" s="360"/>
      <c r="AT1071" s="360"/>
      <c r="AU1071" s="360"/>
      <c r="AV1071" s="360"/>
      <c r="AW1071" s="360"/>
      <c r="AX1071" s="360"/>
    </row>
    <row r="1072" spans="1:50" ht="30" customHeight="1" x14ac:dyDescent="0.15">
      <c r="A1072" s="376">
        <v>4</v>
      </c>
      <c r="B1072" s="376">
        <v>1</v>
      </c>
      <c r="C1072" s="361" t="s">
        <v>667</v>
      </c>
      <c r="D1072" s="347"/>
      <c r="E1072" s="347"/>
      <c r="F1072" s="347"/>
      <c r="G1072" s="347"/>
      <c r="H1072" s="347"/>
      <c r="I1072" s="347"/>
      <c r="J1072" s="348" t="s">
        <v>686</v>
      </c>
      <c r="K1072" s="349"/>
      <c r="L1072" s="349"/>
      <c r="M1072" s="349"/>
      <c r="N1072" s="349"/>
      <c r="O1072" s="349"/>
      <c r="P1072" s="362" t="s">
        <v>674</v>
      </c>
      <c r="Q1072" s="350"/>
      <c r="R1072" s="350"/>
      <c r="S1072" s="350"/>
      <c r="T1072" s="350"/>
      <c r="U1072" s="350"/>
      <c r="V1072" s="350"/>
      <c r="W1072" s="350"/>
      <c r="X1072" s="350"/>
      <c r="Y1072" s="351">
        <v>0.19600000000000001</v>
      </c>
      <c r="Z1072" s="352"/>
      <c r="AA1072" s="352"/>
      <c r="AB1072" s="353"/>
      <c r="AC1072" s="363"/>
      <c r="AD1072" s="363"/>
      <c r="AE1072" s="363"/>
      <c r="AF1072" s="363"/>
      <c r="AG1072" s="363"/>
      <c r="AH1072" s="355" t="s">
        <v>686</v>
      </c>
      <c r="AI1072" s="356"/>
      <c r="AJ1072" s="356"/>
      <c r="AK1072" s="356"/>
      <c r="AL1072" s="357" t="s">
        <v>686</v>
      </c>
      <c r="AM1072" s="358"/>
      <c r="AN1072" s="358"/>
      <c r="AO1072" s="359"/>
      <c r="AP1072" s="360" t="s">
        <v>686</v>
      </c>
      <c r="AQ1072" s="360"/>
      <c r="AR1072" s="360"/>
      <c r="AS1072" s="360"/>
      <c r="AT1072" s="360"/>
      <c r="AU1072" s="360"/>
      <c r="AV1072" s="360"/>
      <c r="AW1072" s="360"/>
      <c r="AX1072" s="360"/>
    </row>
    <row r="1073" spans="1:50" ht="30" customHeight="1" x14ac:dyDescent="0.15">
      <c r="A1073" s="376">
        <v>5</v>
      </c>
      <c r="B1073" s="376">
        <v>1</v>
      </c>
      <c r="C1073" s="361" t="s">
        <v>668</v>
      </c>
      <c r="D1073" s="347"/>
      <c r="E1073" s="347"/>
      <c r="F1073" s="347"/>
      <c r="G1073" s="347"/>
      <c r="H1073" s="347"/>
      <c r="I1073" s="347"/>
      <c r="J1073" s="348" t="s">
        <v>686</v>
      </c>
      <c r="K1073" s="349"/>
      <c r="L1073" s="349"/>
      <c r="M1073" s="349"/>
      <c r="N1073" s="349"/>
      <c r="O1073" s="349"/>
      <c r="P1073" s="362" t="s">
        <v>674</v>
      </c>
      <c r="Q1073" s="350"/>
      <c r="R1073" s="350"/>
      <c r="S1073" s="350"/>
      <c r="T1073" s="350"/>
      <c r="U1073" s="350"/>
      <c r="V1073" s="350"/>
      <c r="W1073" s="350"/>
      <c r="X1073" s="350"/>
      <c r="Y1073" s="351">
        <v>0.1671</v>
      </c>
      <c r="Z1073" s="352"/>
      <c r="AA1073" s="352"/>
      <c r="AB1073" s="353"/>
      <c r="AC1073" s="354"/>
      <c r="AD1073" s="354"/>
      <c r="AE1073" s="354"/>
      <c r="AF1073" s="354"/>
      <c r="AG1073" s="354"/>
      <c r="AH1073" s="355" t="s">
        <v>686</v>
      </c>
      <c r="AI1073" s="356"/>
      <c r="AJ1073" s="356"/>
      <c r="AK1073" s="356"/>
      <c r="AL1073" s="357" t="s">
        <v>686</v>
      </c>
      <c r="AM1073" s="358"/>
      <c r="AN1073" s="358"/>
      <c r="AO1073" s="359"/>
      <c r="AP1073" s="360" t="s">
        <v>686</v>
      </c>
      <c r="AQ1073" s="360"/>
      <c r="AR1073" s="360"/>
      <c r="AS1073" s="360"/>
      <c r="AT1073" s="360"/>
      <c r="AU1073" s="360"/>
      <c r="AV1073" s="360"/>
      <c r="AW1073" s="360"/>
      <c r="AX1073" s="360"/>
    </row>
    <row r="1074" spans="1:50" ht="30" customHeight="1" x14ac:dyDescent="0.15">
      <c r="A1074" s="376">
        <v>6</v>
      </c>
      <c r="B1074" s="376">
        <v>1</v>
      </c>
      <c r="C1074" s="361" t="s">
        <v>669</v>
      </c>
      <c r="D1074" s="347"/>
      <c r="E1074" s="347"/>
      <c r="F1074" s="347"/>
      <c r="G1074" s="347"/>
      <c r="H1074" s="347"/>
      <c r="I1074" s="347"/>
      <c r="J1074" s="348" t="s">
        <v>687</v>
      </c>
      <c r="K1074" s="349"/>
      <c r="L1074" s="349"/>
      <c r="M1074" s="349"/>
      <c r="N1074" s="349"/>
      <c r="O1074" s="349"/>
      <c r="P1074" s="362" t="s">
        <v>674</v>
      </c>
      <c r="Q1074" s="350"/>
      <c r="R1074" s="350"/>
      <c r="S1074" s="350"/>
      <c r="T1074" s="350"/>
      <c r="U1074" s="350"/>
      <c r="V1074" s="350"/>
      <c r="W1074" s="350"/>
      <c r="X1074" s="350"/>
      <c r="Y1074" s="351">
        <v>0.14699999999999999</v>
      </c>
      <c r="Z1074" s="352"/>
      <c r="AA1074" s="352"/>
      <c r="AB1074" s="353"/>
      <c r="AC1074" s="354"/>
      <c r="AD1074" s="354"/>
      <c r="AE1074" s="354"/>
      <c r="AF1074" s="354"/>
      <c r="AG1074" s="354"/>
      <c r="AH1074" s="355" t="s">
        <v>686</v>
      </c>
      <c r="AI1074" s="356"/>
      <c r="AJ1074" s="356"/>
      <c r="AK1074" s="356"/>
      <c r="AL1074" s="357" t="s">
        <v>686</v>
      </c>
      <c r="AM1074" s="358"/>
      <c r="AN1074" s="358"/>
      <c r="AO1074" s="359"/>
      <c r="AP1074" s="360" t="s">
        <v>686</v>
      </c>
      <c r="AQ1074" s="360"/>
      <c r="AR1074" s="360"/>
      <c r="AS1074" s="360"/>
      <c r="AT1074" s="360"/>
      <c r="AU1074" s="360"/>
      <c r="AV1074" s="360"/>
      <c r="AW1074" s="360"/>
      <c r="AX1074" s="360"/>
    </row>
    <row r="1075" spans="1:50" ht="30" customHeight="1" x14ac:dyDescent="0.15">
      <c r="A1075" s="376">
        <v>7</v>
      </c>
      <c r="B1075" s="376">
        <v>1</v>
      </c>
      <c r="C1075" s="361" t="s">
        <v>670</v>
      </c>
      <c r="D1075" s="347"/>
      <c r="E1075" s="347"/>
      <c r="F1075" s="347"/>
      <c r="G1075" s="347"/>
      <c r="H1075" s="347"/>
      <c r="I1075" s="347"/>
      <c r="J1075" s="348" t="s">
        <v>686</v>
      </c>
      <c r="K1075" s="349"/>
      <c r="L1075" s="349"/>
      <c r="M1075" s="349"/>
      <c r="N1075" s="349"/>
      <c r="O1075" s="349"/>
      <c r="P1075" s="362" t="s">
        <v>674</v>
      </c>
      <c r="Q1075" s="350"/>
      <c r="R1075" s="350"/>
      <c r="S1075" s="350"/>
      <c r="T1075" s="350"/>
      <c r="U1075" s="350"/>
      <c r="V1075" s="350"/>
      <c r="W1075" s="350"/>
      <c r="X1075" s="350"/>
      <c r="Y1075" s="351">
        <v>0.1469</v>
      </c>
      <c r="Z1075" s="352"/>
      <c r="AA1075" s="352"/>
      <c r="AB1075" s="353"/>
      <c r="AC1075" s="354"/>
      <c r="AD1075" s="354"/>
      <c r="AE1075" s="354"/>
      <c r="AF1075" s="354"/>
      <c r="AG1075" s="354"/>
      <c r="AH1075" s="355" t="s">
        <v>686</v>
      </c>
      <c r="AI1075" s="356"/>
      <c r="AJ1075" s="356"/>
      <c r="AK1075" s="356"/>
      <c r="AL1075" s="357" t="s">
        <v>686</v>
      </c>
      <c r="AM1075" s="358"/>
      <c r="AN1075" s="358"/>
      <c r="AO1075" s="359"/>
      <c r="AP1075" s="360" t="s">
        <v>686</v>
      </c>
      <c r="AQ1075" s="360"/>
      <c r="AR1075" s="360"/>
      <c r="AS1075" s="360"/>
      <c r="AT1075" s="360"/>
      <c r="AU1075" s="360"/>
      <c r="AV1075" s="360"/>
      <c r="AW1075" s="360"/>
      <c r="AX1075" s="360"/>
    </row>
    <row r="1076" spans="1:50" ht="30" customHeight="1" x14ac:dyDescent="0.15">
      <c r="A1076" s="376">
        <v>8</v>
      </c>
      <c r="B1076" s="376">
        <v>1</v>
      </c>
      <c r="C1076" s="361" t="s">
        <v>671</v>
      </c>
      <c r="D1076" s="347"/>
      <c r="E1076" s="347"/>
      <c r="F1076" s="347"/>
      <c r="G1076" s="347"/>
      <c r="H1076" s="347"/>
      <c r="I1076" s="347"/>
      <c r="J1076" s="348" t="s">
        <v>686</v>
      </c>
      <c r="K1076" s="349"/>
      <c r="L1076" s="349"/>
      <c r="M1076" s="349"/>
      <c r="N1076" s="349"/>
      <c r="O1076" s="349"/>
      <c r="P1076" s="362" t="s">
        <v>674</v>
      </c>
      <c r="Q1076" s="350"/>
      <c r="R1076" s="350"/>
      <c r="S1076" s="350"/>
      <c r="T1076" s="350"/>
      <c r="U1076" s="350"/>
      <c r="V1076" s="350"/>
      <c r="W1076" s="350"/>
      <c r="X1076" s="350"/>
      <c r="Y1076" s="351">
        <v>8.8200000000000001E-2</v>
      </c>
      <c r="Z1076" s="352"/>
      <c r="AA1076" s="352"/>
      <c r="AB1076" s="353"/>
      <c r="AC1076" s="354"/>
      <c r="AD1076" s="354"/>
      <c r="AE1076" s="354"/>
      <c r="AF1076" s="354"/>
      <c r="AG1076" s="354"/>
      <c r="AH1076" s="355" t="s">
        <v>686</v>
      </c>
      <c r="AI1076" s="356"/>
      <c r="AJ1076" s="356"/>
      <c r="AK1076" s="356"/>
      <c r="AL1076" s="357" t="s">
        <v>686</v>
      </c>
      <c r="AM1076" s="358"/>
      <c r="AN1076" s="358"/>
      <c r="AO1076" s="359"/>
      <c r="AP1076" s="360" t="s">
        <v>703</v>
      </c>
      <c r="AQ1076" s="360"/>
      <c r="AR1076" s="360"/>
      <c r="AS1076" s="360"/>
      <c r="AT1076" s="360"/>
      <c r="AU1076" s="360"/>
      <c r="AV1076" s="360"/>
      <c r="AW1076" s="360"/>
      <c r="AX1076" s="360"/>
    </row>
    <row r="1077" spans="1:50" ht="30" customHeight="1" x14ac:dyDescent="0.15">
      <c r="A1077" s="376">
        <v>9</v>
      </c>
      <c r="B1077" s="376">
        <v>1</v>
      </c>
      <c r="C1077" s="361" t="s">
        <v>672</v>
      </c>
      <c r="D1077" s="347"/>
      <c r="E1077" s="347"/>
      <c r="F1077" s="347"/>
      <c r="G1077" s="347"/>
      <c r="H1077" s="347"/>
      <c r="I1077" s="347"/>
      <c r="J1077" s="348" t="s">
        <v>686</v>
      </c>
      <c r="K1077" s="349"/>
      <c r="L1077" s="349"/>
      <c r="M1077" s="349"/>
      <c r="N1077" s="349"/>
      <c r="O1077" s="349"/>
      <c r="P1077" s="362" t="s">
        <v>674</v>
      </c>
      <c r="Q1077" s="350"/>
      <c r="R1077" s="350"/>
      <c r="S1077" s="350"/>
      <c r="T1077" s="350"/>
      <c r="U1077" s="350"/>
      <c r="V1077" s="350"/>
      <c r="W1077" s="350"/>
      <c r="X1077" s="350"/>
      <c r="Y1077" s="351">
        <v>8.7999999999999995E-2</v>
      </c>
      <c r="Z1077" s="352"/>
      <c r="AA1077" s="352"/>
      <c r="AB1077" s="353"/>
      <c r="AC1077" s="354"/>
      <c r="AD1077" s="354"/>
      <c r="AE1077" s="354"/>
      <c r="AF1077" s="354"/>
      <c r="AG1077" s="354"/>
      <c r="AH1077" s="355" t="s">
        <v>686</v>
      </c>
      <c r="AI1077" s="356"/>
      <c r="AJ1077" s="356"/>
      <c r="AK1077" s="356"/>
      <c r="AL1077" s="357" t="s">
        <v>686</v>
      </c>
      <c r="AM1077" s="358"/>
      <c r="AN1077" s="358"/>
      <c r="AO1077" s="359"/>
      <c r="AP1077" s="360" t="s">
        <v>686</v>
      </c>
      <c r="AQ1077" s="360"/>
      <c r="AR1077" s="360"/>
      <c r="AS1077" s="360"/>
      <c r="AT1077" s="360"/>
      <c r="AU1077" s="360"/>
      <c r="AV1077" s="360"/>
      <c r="AW1077" s="360"/>
      <c r="AX1077" s="360"/>
    </row>
    <row r="1078" spans="1:50" ht="30" customHeight="1" x14ac:dyDescent="0.15">
      <c r="A1078" s="376">
        <v>10</v>
      </c>
      <c r="B1078" s="376">
        <v>1</v>
      </c>
      <c r="C1078" s="361" t="s">
        <v>673</v>
      </c>
      <c r="D1078" s="347"/>
      <c r="E1078" s="347"/>
      <c r="F1078" s="347"/>
      <c r="G1078" s="347"/>
      <c r="H1078" s="347"/>
      <c r="I1078" s="347"/>
      <c r="J1078" s="348" t="s">
        <v>686</v>
      </c>
      <c r="K1078" s="349"/>
      <c r="L1078" s="349"/>
      <c r="M1078" s="349"/>
      <c r="N1078" s="349"/>
      <c r="O1078" s="349"/>
      <c r="P1078" s="362" t="s">
        <v>674</v>
      </c>
      <c r="Q1078" s="350"/>
      <c r="R1078" s="350"/>
      <c r="S1078" s="350"/>
      <c r="T1078" s="350"/>
      <c r="U1078" s="350"/>
      <c r="V1078" s="350"/>
      <c r="W1078" s="350"/>
      <c r="X1078" s="350"/>
      <c r="Y1078" s="351">
        <v>7.7200000000000005E-2</v>
      </c>
      <c r="Z1078" s="352"/>
      <c r="AA1078" s="352"/>
      <c r="AB1078" s="353"/>
      <c r="AC1078" s="354"/>
      <c r="AD1078" s="354"/>
      <c r="AE1078" s="354"/>
      <c r="AF1078" s="354"/>
      <c r="AG1078" s="354"/>
      <c r="AH1078" s="355" t="s">
        <v>686</v>
      </c>
      <c r="AI1078" s="356"/>
      <c r="AJ1078" s="356"/>
      <c r="AK1078" s="356"/>
      <c r="AL1078" s="357" t="s">
        <v>686</v>
      </c>
      <c r="AM1078" s="358"/>
      <c r="AN1078" s="358"/>
      <c r="AO1078" s="359"/>
      <c r="AP1078" s="360" t="s">
        <v>693</v>
      </c>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594</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686</v>
      </c>
      <c r="F1103" s="375"/>
      <c r="G1103" s="375"/>
      <c r="H1103" s="375"/>
      <c r="I1103" s="375"/>
      <c r="J1103" s="348" t="s">
        <v>686</v>
      </c>
      <c r="K1103" s="349"/>
      <c r="L1103" s="349"/>
      <c r="M1103" s="349"/>
      <c r="N1103" s="349"/>
      <c r="O1103" s="349"/>
      <c r="P1103" s="362" t="s">
        <v>686</v>
      </c>
      <c r="Q1103" s="350"/>
      <c r="R1103" s="350"/>
      <c r="S1103" s="350"/>
      <c r="T1103" s="350"/>
      <c r="U1103" s="350"/>
      <c r="V1103" s="350"/>
      <c r="W1103" s="350"/>
      <c r="X1103" s="350"/>
      <c r="Y1103" s="351" t="s">
        <v>693</v>
      </c>
      <c r="Z1103" s="352"/>
      <c r="AA1103" s="352"/>
      <c r="AB1103" s="353"/>
      <c r="AC1103" s="354"/>
      <c r="AD1103" s="354"/>
      <c r="AE1103" s="354"/>
      <c r="AF1103" s="354"/>
      <c r="AG1103" s="354"/>
      <c r="AH1103" s="355" t="s">
        <v>686</v>
      </c>
      <c r="AI1103" s="356"/>
      <c r="AJ1103" s="356"/>
      <c r="AK1103" s="356"/>
      <c r="AL1103" s="357" t="s">
        <v>686</v>
      </c>
      <c r="AM1103" s="358"/>
      <c r="AN1103" s="358"/>
      <c r="AO1103" s="359"/>
      <c r="AP1103" s="360" t="s">
        <v>686</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4" fitToHeight="7" orientation="portrait" r:id="rId1"/>
  <headerFooter differentFirst="1" alignWithMargins="0"/>
  <rowBreaks count="7" manualBreakCount="7">
    <brk id="36" max="49" man="1"/>
    <brk id="435" max="49" man="1"/>
    <brk id="727" max="49" man="1"/>
    <brk id="740" max="49" man="1"/>
    <brk id="776" max="49" man="1"/>
    <brk id="901" max="49" man="1"/>
    <brk id="10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C771" sqref="AC771"/>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9"/>
      <c r="Z2" s="829"/>
      <c r="AA2" s="830"/>
      <c r="AB2" s="1033" t="s">
        <v>11</v>
      </c>
      <c r="AC2" s="1034"/>
      <c r="AD2" s="1035"/>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0"/>
      <c r="Z3" s="1031"/>
      <c r="AA3" s="1032"/>
      <c r="AB3" s="1036"/>
      <c r="AC3" s="1037"/>
      <c r="AD3" s="1038"/>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6"/>
      <c r="I4" s="1006"/>
      <c r="J4" s="1006"/>
      <c r="K4" s="1006"/>
      <c r="L4" s="1006"/>
      <c r="M4" s="1006"/>
      <c r="N4" s="1006"/>
      <c r="O4" s="1007"/>
      <c r="P4" s="104"/>
      <c r="Q4" s="1014"/>
      <c r="R4" s="1014"/>
      <c r="S4" s="1014"/>
      <c r="T4" s="1014"/>
      <c r="U4" s="1014"/>
      <c r="V4" s="1014"/>
      <c r="W4" s="1014"/>
      <c r="X4" s="1015"/>
      <c r="Y4" s="1024" t="s">
        <v>12</v>
      </c>
      <c r="Z4" s="1025"/>
      <c r="AA4" s="1026"/>
      <c r="AB4" s="464"/>
      <c r="AC4" s="1028"/>
      <c r="AD4" s="1028"/>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8"/>
      <c r="H5" s="1009"/>
      <c r="I5" s="1009"/>
      <c r="J5" s="1009"/>
      <c r="K5" s="1009"/>
      <c r="L5" s="1009"/>
      <c r="M5" s="1009"/>
      <c r="N5" s="1009"/>
      <c r="O5" s="1010"/>
      <c r="P5" s="1016"/>
      <c r="Q5" s="1016"/>
      <c r="R5" s="1016"/>
      <c r="S5" s="1016"/>
      <c r="T5" s="1016"/>
      <c r="U5" s="1016"/>
      <c r="V5" s="1016"/>
      <c r="W5" s="1016"/>
      <c r="X5" s="1017"/>
      <c r="Y5" s="418" t="s">
        <v>54</v>
      </c>
      <c r="Z5" s="1021"/>
      <c r="AA5" s="1022"/>
      <c r="AB5" s="526"/>
      <c r="AC5" s="1027"/>
      <c r="AD5" s="1027"/>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1"/>
      <c r="H6" s="1012"/>
      <c r="I6" s="1012"/>
      <c r="J6" s="1012"/>
      <c r="K6" s="1012"/>
      <c r="L6" s="1012"/>
      <c r="M6" s="1012"/>
      <c r="N6" s="1012"/>
      <c r="O6" s="1013"/>
      <c r="P6" s="1018"/>
      <c r="Q6" s="1018"/>
      <c r="R6" s="1018"/>
      <c r="S6" s="1018"/>
      <c r="T6" s="1018"/>
      <c r="U6" s="1018"/>
      <c r="V6" s="1018"/>
      <c r="W6" s="1018"/>
      <c r="X6" s="1019"/>
      <c r="Y6" s="1020" t="s">
        <v>13</v>
      </c>
      <c r="Z6" s="1021"/>
      <c r="AA6" s="1022"/>
      <c r="AB6" s="594" t="s">
        <v>182</v>
      </c>
      <c r="AC6" s="1023"/>
      <c r="AD6" s="1023"/>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9"/>
      <c r="Z9" s="829"/>
      <c r="AA9" s="830"/>
      <c r="AB9" s="1033" t="s">
        <v>11</v>
      </c>
      <c r="AC9" s="1034"/>
      <c r="AD9" s="1035"/>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0"/>
      <c r="Z10" s="1031"/>
      <c r="AA10" s="1032"/>
      <c r="AB10" s="1036"/>
      <c r="AC10" s="1037"/>
      <c r="AD10" s="1038"/>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6"/>
      <c r="I11" s="1006"/>
      <c r="J11" s="1006"/>
      <c r="K11" s="1006"/>
      <c r="L11" s="1006"/>
      <c r="M11" s="1006"/>
      <c r="N11" s="1006"/>
      <c r="O11" s="1007"/>
      <c r="P11" s="104"/>
      <c r="Q11" s="1014"/>
      <c r="R11" s="1014"/>
      <c r="S11" s="1014"/>
      <c r="T11" s="1014"/>
      <c r="U11" s="1014"/>
      <c r="V11" s="1014"/>
      <c r="W11" s="1014"/>
      <c r="X11" s="1015"/>
      <c r="Y11" s="1024" t="s">
        <v>12</v>
      </c>
      <c r="Z11" s="1025"/>
      <c r="AA11" s="1026"/>
      <c r="AB11" s="464"/>
      <c r="AC11" s="1028"/>
      <c r="AD11" s="1028"/>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8"/>
      <c r="H12" s="1009"/>
      <c r="I12" s="1009"/>
      <c r="J12" s="1009"/>
      <c r="K12" s="1009"/>
      <c r="L12" s="1009"/>
      <c r="M12" s="1009"/>
      <c r="N12" s="1009"/>
      <c r="O12" s="1010"/>
      <c r="P12" s="1016"/>
      <c r="Q12" s="1016"/>
      <c r="R12" s="1016"/>
      <c r="S12" s="1016"/>
      <c r="T12" s="1016"/>
      <c r="U12" s="1016"/>
      <c r="V12" s="1016"/>
      <c r="W12" s="1016"/>
      <c r="X12" s="1017"/>
      <c r="Y12" s="418" t="s">
        <v>54</v>
      </c>
      <c r="Z12" s="1021"/>
      <c r="AA12" s="1022"/>
      <c r="AB12" s="526"/>
      <c r="AC12" s="1027"/>
      <c r="AD12" s="1027"/>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1"/>
      <c r="H13" s="1012"/>
      <c r="I13" s="1012"/>
      <c r="J13" s="1012"/>
      <c r="K13" s="1012"/>
      <c r="L13" s="1012"/>
      <c r="M13" s="1012"/>
      <c r="N13" s="1012"/>
      <c r="O13" s="1013"/>
      <c r="P13" s="1018"/>
      <c r="Q13" s="1018"/>
      <c r="R13" s="1018"/>
      <c r="S13" s="1018"/>
      <c r="T13" s="1018"/>
      <c r="U13" s="1018"/>
      <c r="V13" s="1018"/>
      <c r="W13" s="1018"/>
      <c r="X13" s="1019"/>
      <c r="Y13" s="1020" t="s">
        <v>13</v>
      </c>
      <c r="Z13" s="1021"/>
      <c r="AA13" s="1022"/>
      <c r="AB13" s="594" t="s">
        <v>182</v>
      </c>
      <c r="AC13" s="1023"/>
      <c r="AD13" s="1023"/>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9"/>
      <c r="Z16" s="829"/>
      <c r="AA16" s="830"/>
      <c r="AB16" s="1033" t="s">
        <v>11</v>
      </c>
      <c r="AC16" s="1034"/>
      <c r="AD16" s="1035"/>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0"/>
      <c r="Z17" s="1031"/>
      <c r="AA17" s="1032"/>
      <c r="AB17" s="1036"/>
      <c r="AC17" s="1037"/>
      <c r="AD17" s="1038"/>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6"/>
      <c r="I18" s="1006"/>
      <c r="J18" s="1006"/>
      <c r="K18" s="1006"/>
      <c r="L18" s="1006"/>
      <c r="M18" s="1006"/>
      <c r="N18" s="1006"/>
      <c r="O18" s="1007"/>
      <c r="P18" s="104"/>
      <c r="Q18" s="1014"/>
      <c r="R18" s="1014"/>
      <c r="S18" s="1014"/>
      <c r="T18" s="1014"/>
      <c r="U18" s="1014"/>
      <c r="V18" s="1014"/>
      <c r="W18" s="1014"/>
      <c r="X18" s="1015"/>
      <c r="Y18" s="1024" t="s">
        <v>12</v>
      </c>
      <c r="Z18" s="1025"/>
      <c r="AA18" s="1026"/>
      <c r="AB18" s="464"/>
      <c r="AC18" s="1028"/>
      <c r="AD18" s="1028"/>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8"/>
      <c r="H19" s="1009"/>
      <c r="I19" s="1009"/>
      <c r="J19" s="1009"/>
      <c r="K19" s="1009"/>
      <c r="L19" s="1009"/>
      <c r="M19" s="1009"/>
      <c r="N19" s="1009"/>
      <c r="O19" s="1010"/>
      <c r="P19" s="1016"/>
      <c r="Q19" s="1016"/>
      <c r="R19" s="1016"/>
      <c r="S19" s="1016"/>
      <c r="T19" s="1016"/>
      <c r="U19" s="1016"/>
      <c r="V19" s="1016"/>
      <c r="W19" s="1016"/>
      <c r="X19" s="1017"/>
      <c r="Y19" s="418" t="s">
        <v>54</v>
      </c>
      <c r="Z19" s="1021"/>
      <c r="AA19" s="1022"/>
      <c r="AB19" s="526"/>
      <c r="AC19" s="1027"/>
      <c r="AD19" s="1027"/>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1"/>
      <c r="H20" s="1012"/>
      <c r="I20" s="1012"/>
      <c r="J20" s="1012"/>
      <c r="K20" s="1012"/>
      <c r="L20" s="1012"/>
      <c r="M20" s="1012"/>
      <c r="N20" s="1012"/>
      <c r="O20" s="1013"/>
      <c r="P20" s="1018"/>
      <c r="Q20" s="1018"/>
      <c r="R20" s="1018"/>
      <c r="S20" s="1018"/>
      <c r="T20" s="1018"/>
      <c r="U20" s="1018"/>
      <c r="V20" s="1018"/>
      <c r="W20" s="1018"/>
      <c r="X20" s="1019"/>
      <c r="Y20" s="1020" t="s">
        <v>13</v>
      </c>
      <c r="Z20" s="1021"/>
      <c r="AA20" s="1022"/>
      <c r="AB20" s="594" t="s">
        <v>182</v>
      </c>
      <c r="AC20" s="1023"/>
      <c r="AD20" s="1023"/>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9"/>
      <c r="Z23" s="829"/>
      <c r="AA23" s="830"/>
      <c r="AB23" s="1033" t="s">
        <v>11</v>
      </c>
      <c r="AC23" s="1034"/>
      <c r="AD23" s="1035"/>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0"/>
      <c r="Z24" s="1031"/>
      <c r="AA24" s="1032"/>
      <c r="AB24" s="1036"/>
      <c r="AC24" s="1037"/>
      <c r="AD24" s="1038"/>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6"/>
      <c r="I25" s="1006"/>
      <c r="J25" s="1006"/>
      <c r="K25" s="1006"/>
      <c r="L25" s="1006"/>
      <c r="M25" s="1006"/>
      <c r="N25" s="1006"/>
      <c r="O25" s="1007"/>
      <c r="P25" s="104"/>
      <c r="Q25" s="1014"/>
      <c r="R25" s="1014"/>
      <c r="S25" s="1014"/>
      <c r="T25" s="1014"/>
      <c r="U25" s="1014"/>
      <c r="V25" s="1014"/>
      <c r="W25" s="1014"/>
      <c r="X25" s="1015"/>
      <c r="Y25" s="1024" t="s">
        <v>12</v>
      </c>
      <c r="Z25" s="1025"/>
      <c r="AA25" s="1026"/>
      <c r="AB25" s="464"/>
      <c r="AC25" s="1028"/>
      <c r="AD25" s="1028"/>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8"/>
      <c r="H26" s="1009"/>
      <c r="I26" s="1009"/>
      <c r="J26" s="1009"/>
      <c r="K26" s="1009"/>
      <c r="L26" s="1009"/>
      <c r="M26" s="1009"/>
      <c r="N26" s="1009"/>
      <c r="O26" s="1010"/>
      <c r="P26" s="1016"/>
      <c r="Q26" s="1016"/>
      <c r="R26" s="1016"/>
      <c r="S26" s="1016"/>
      <c r="T26" s="1016"/>
      <c r="U26" s="1016"/>
      <c r="V26" s="1016"/>
      <c r="W26" s="1016"/>
      <c r="X26" s="1017"/>
      <c r="Y26" s="418" t="s">
        <v>54</v>
      </c>
      <c r="Z26" s="1021"/>
      <c r="AA26" s="1022"/>
      <c r="AB26" s="526"/>
      <c r="AC26" s="1027"/>
      <c r="AD26" s="1027"/>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1"/>
      <c r="H27" s="1012"/>
      <c r="I27" s="1012"/>
      <c r="J27" s="1012"/>
      <c r="K27" s="1012"/>
      <c r="L27" s="1012"/>
      <c r="M27" s="1012"/>
      <c r="N27" s="1012"/>
      <c r="O27" s="1013"/>
      <c r="P27" s="1018"/>
      <c r="Q27" s="1018"/>
      <c r="R27" s="1018"/>
      <c r="S27" s="1018"/>
      <c r="T27" s="1018"/>
      <c r="U27" s="1018"/>
      <c r="V27" s="1018"/>
      <c r="W27" s="1018"/>
      <c r="X27" s="1019"/>
      <c r="Y27" s="1020" t="s">
        <v>13</v>
      </c>
      <c r="Z27" s="1021"/>
      <c r="AA27" s="1022"/>
      <c r="AB27" s="594" t="s">
        <v>182</v>
      </c>
      <c r="AC27" s="1023"/>
      <c r="AD27" s="1023"/>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9"/>
      <c r="Z30" s="829"/>
      <c r="AA30" s="830"/>
      <c r="AB30" s="1033" t="s">
        <v>11</v>
      </c>
      <c r="AC30" s="1034"/>
      <c r="AD30" s="1035"/>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0"/>
      <c r="Z31" s="1031"/>
      <c r="AA31" s="1032"/>
      <c r="AB31" s="1036"/>
      <c r="AC31" s="1037"/>
      <c r="AD31" s="1038"/>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6"/>
      <c r="I32" s="1006"/>
      <c r="J32" s="1006"/>
      <c r="K32" s="1006"/>
      <c r="L32" s="1006"/>
      <c r="M32" s="1006"/>
      <c r="N32" s="1006"/>
      <c r="O32" s="1007"/>
      <c r="P32" s="104"/>
      <c r="Q32" s="1014"/>
      <c r="R32" s="1014"/>
      <c r="S32" s="1014"/>
      <c r="T32" s="1014"/>
      <c r="U32" s="1014"/>
      <c r="V32" s="1014"/>
      <c r="W32" s="1014"/>
      <c r="X32" s="1015"/>
      <c r="Y32" s="1024" t="s">
        <v>12</v>
      </c>
      <c r="Z32" s="1025"/>
      <c r="AA32" s="1026"/>
      <c r="AB32" s="464"/>
      <c r="AC32" s="1028"/>
      <c r="AD32" s="1028"/>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8"/>
      <c r="H33" s="1009"/>
      <c r="I33" s="1009"/>
      <c r="J33" s="1009"/>
      <c r="K33" s="1009"/>
      <c r="L33" s="1009"/>
      <c r="M33" s="1009"/>
      <c r="N33" s="1009"/>
      <c r="O33" s="1010"/>
      <c r="P33" s="1016"/>
      <c r="Q33" s="1016"/>
      <c r="R33" s="1016"/>
      <c r="S33" s="1016"/>
      <c r="T33" s="1016"/>
      <c r="U33" s="1016"/>
      <c r="V33" s="1016"/>
      <c r="W33" s="1016"/>
      <c r="X33" s="1017"/>
      <c r="Y33" s="418" t="s">
        <v>54</v>
      </c>
      <c r="Z33" s="1021"/>
      <c r="AA33" s="1022"/>
      <c r="AB33" s="526"/>
      <c r="AC33" s="1027"/>
      <c r="AD33" s="1027"/>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1"/>
      <c r="H34" s="1012"/>
      <c r="I34" s="1012"/>
      <c r="J34" s="1012"/>
      <c r="K34" s="1012"/>
      <c r="L34" s="1012"/>
      <c r="M34" s="1012"/>
      <c r="N34" s="1012"/>
      <c r="O34" s="1013"/>
      <c r="P34" s="1018"/>
      <c r="Q34" s="1018"/>
      <c r="R34" s="1018"/>
      <c r="S34" s="1018"/>
      <c r="T34" s="1018"/>
      <c r="U34" s="1018"/>
      <c r="V34" s="1018"/>
      <c r="W34" s="1018"/>
      <c r="X34" s="1019"/>
      <c r="Y34" s="1020" t="s">
        <v>13</v>
      </c>
      <c r="Z34" s="1021"/>
      <c r="AA34" s="1022"/>
      <c r="AB34" s="594" t="s">
        <v>182</v>
      </c>
      <c r="AC34" s="1023"/>
      <c r="AD34" s="1023"/>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9"/>
      <c r="Z37" s="829"/>
      <c r="AA37" s="830"/>
      <c r="AB37" s="1033" t="s">
        <v>11</v>
      </c>
      <c r="AC37" s="1034"/>
      <c r="AD37" s="1035"/>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0"/>
      <c r="Z38" s="1031"/>
      <c r="AA38" s="1032"/>
      <c r="AB38" s="1036"/>
      <c r="AC38" s="1037"/>
      <c r="AD38" s="1038"/>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6"/>
      <c r="I39" s="1006"/>
      <c r="J39" s="1006"/>
      <c r="K39" s="1006"/>
      <c r="L39" s="1006"/>
      <c r="M39" s="1006"/>
      <c r="N39" s="1006"/>
      <c r="O39" s="1007"/>
      <c r="P39" s="104"/>
      <c r="Q39" s="1014"/>
      <c r="R39" s="1014"/>
      <c r="S39" s="1014"/>
      <c r="T39" s="1014"/>
      <c r="U39" s="1014"/>
      <c r="V39" s="1014"/>
      <c r="W39" s="1014"/>
      <c r="X39" s="1015"/>
      <c r="Y39" s="1024" t="s">
        <v>12</v>
      </c>
      <c r="Z39" s="1025"/>
      <c r="AA39" s="1026"/>
      <c r="AB39" s="464"/>
      <c r="AC39" s="1028"/>
      <c r="AD39" s="1028"/>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8"/>
      <c r="H40" s="1009"/>
      <c r="I40" s="1009"/>
      <c r="J40" s="1009"/>
      <c r="K40" s="1009"/>
      <c r="L40" s="1009"/>
      <c r="M40" s="1009"/>
      <c r="N40" s="1009"/>
      <c r="O40" s="1010"/>
      <c r="P40" s="1016"/>
      <c r="Q40" s="1016"/>
      <c r="R40" s="1016"/>
      <c r="S40" s="1016"/>
      <c r="T40" s="1016"/>
      <c r="U40" s="1016"/>
      <c r="V40" s="1016"/>
      <c r="W40" s="1016"/>
      <c r="X40" s="1017"/>
      <c r="Y40" s="418" t="s">
        <v>54</v>
      </c>
      <c r="Z40" s="1021"/>
      <c r="AA40" s="1022"/>
      <c r="AB40" s="526"/>
      <c r="AC40" s="1027"/>
      <c r="AD40" s="1027"/>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1"/>
      <c r="H41" s="1012"/>
      <c r="I41" s="1012"/>
      <c r="J41" s="1012"/>
      <c r="K41" s="1012"/>
      <c r="L41" s="1012"/>
      <c r="M41" s="1012"/>
      <c r="N41" s="1012"/>
      <c r="O41" s="1013"/>
      <c r="P41" s="1018"/>
      <c r="Q41" s="1018"/>
      <c r="R41" s="1018"/>
      <c r="S41" s="1018"/>
      <c r="T41" s="1018"/>
      <c r="U41" s="1018"/>
      <c r="V41" s="1018"/>
      <c r="W41" s="1018"/>
      <c r="X41" s="1019"/>
      <c r="Y41" s="1020" t="s">
        <v>13</v>
      </c>
      <c r="Z41" s="1021"/>
      <c r="AA41" s="1022"/>
      <c r="AB41" s="594" t="s">
        <v>182</v>
      </c>
      <c r="AC41" s="1023"/>
      <c r="AD41" s="1023"/>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9"/>
      <c r="Z44" s="829"/>
      <c r="AA44" s="830"/>
      <c r="AB44" s="1033" t="s">
        <v>11</v>
      </c>
      <c r="AC44" s="1034"/>
      <c r="AD44" s="1035"/>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0"/>
      <c r="Z45" s="1031"/>
      <c r="AA45" s="1032"/>
      <c r="AB45" s="1036"/>
      <c r="AC45" s="1037"/>
      <c r="AD45" s="1038"/>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6"/>
      <c r="I46" s="1006"/>
      <c r="J46" s="1006"/>
      <c r="K46" s="1006"/>
      <c r="L46" s="1006"/>
      <c r="M46" s="1006"/>
      <c r="N46" s="1006"/>
      <c r="O46" s="1007"/>
      <c r="P46" s="104"/>
      <c r="Q46" s="1014"/>
      <c r="R46" s="1014"/>
      <c r="S46" s="1014"/>
      <c r="T46" s="1014"/>
      <c r="U46" s="1014"/>
      <c r="V46" s="1014"/>
      <c r="W46" s="1014"/>
      <c r="X46" s="1015"/>
      <c r="Y46" s="1024" t="s">
        <v>12</v>
      </c>
      <c r="Z46" s="1025"/>
      <c r="AA46" s="1026"/>
      <c r="AB46" s="464"/>
      <c r="AC46" s="1028"/>
      <c r="AD46" s="1028"/>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8"/>
      <c r="H47" s="1009"/>
      <c r="I47" s="1009"/>
      <c r="J47" s="1009"/>
      <c r="K47" s="1009"/>
      <c r="L47" s="1009"/>
      <c r="M47" s="1009"/>
      <c r="N47" s="1009"/>
      <c r="O47" s="1010"/>
      <c r="P47" s="1016"/>
      <c r="Q47" s="1016"/>
      <c r="R47" s="1016"/>
      <c r="S47" s="1016"/>
      <c r="T47" s="1016"/>
      <c r="U47" s="1016"/>
      <c r="V47" s="1016"/>
      <c r="W47" s="1016"/>
      <c r="X47" s="1017"/>
      <c r="Y47" s="418" t="s">
        <v>54</v>
      </c>
      <c r="Z47" s="1021"/>
      <c r="AA47" s="1022"/>
      <c r="AB47" s="526"/>
      <c r="AC47" s="1027"/>
      <c r="AD47" s="1027"/>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1"/>
      <c r="H48" s="1012"/>
      <c r="I48" s="1012"/>
      <c r="J48" s="1012"/>
      <c r="K48" s="1012"/>
      <c r="L48" s="1012"/>
      <c r="M48" s="1012"/>
      <c r="N48" s="1012"/>
      <c r="O48" s="1013"/>
      <c r="P48" s="1018"/>
      <c r="Q48" s="1018"/>
      <c r="R48" s="1018"/>
      <c r="S48" s="1018"/>
      <c r="T48" s="1018"/>
      <c r="U48" s="1018"/>
      <c r="V48" s="1018"/>
      <c r="W48" s="1018"/>
      <c r="X48" s="1019"/>
      <c r="Y48" s="1020" t="s">
        <v>13</v>
      </c>
      <c r="Z48" s="1021"/>
      <c r="AA48" s="1022"/>
      <c r="AB48" s="594" t="s">
        <v>182</v>
      </c>
      <c r="AC48" s="1023"/>
      <c r="AD48" s="1023"/>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9"/>
      <c r="Z51" s="829"/>
      <c r="AA51" s="830"/>
      <c r="AB51" s="242" t="s">
        <v>11</v>
      </c>
      <c r="AC51" s="1034"/>
      <c r="AD51" s="1035"/>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0"/>
      <c r="Z52" s="1031"/>
      <c r="AA52" s="1032"/>
      <c r="AB52" s="1036"/>
      <c r="AC52" s="1037"/>
      <c r="AD52" s="1038"/>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6"/>
      <c r="I53" s="1006"/>
      <c r="J53" s="1006"/>
      <c r="K53" s="1006"/>
      <c r="L53" s="1006"/>
      <c r="M53" s="1006"/>
      <c r="N53" s="1006"/>
      <c r="O53" s="1007"/>
      <c r="P53" s="104"/>
      <c r="Q53" s="1014"/>
      <c r="R53" s="1014"/>
      <c r="S53" s="1014"/>
      <c r="T53" s="1014"/>
      <c r="U53" s="1014"/>
      <c r="V53" s="1014"/>
      <c r="W53" s="1014"/>
      <c r="X53" s="1015"/>
      <c r="Y53" s="1024" t="s">
        <v>12</v>
      </c>
      <c r="Z53" s="1025"/>
      <c r="AA53" s="1026"/>
      <c r="AB53" s="464"/>
      <c r="AC53" s="1028"/>
      <c r="AD53" s="1028"/>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8"/>
      <c r="H54" s="1009"/>
      <c r="I54" s="1009"/>
      <c r="J54" s="1009"/>
      <c r="K54" s="1009"/>
      <c r="L54" s="1009"/>
      <c r="M54" s="1009"/>
      <c r="N54" s="1009"/>
      <c r="O54" s="1010"/>
      <c r="P54" s="1016"/>
      <c r="Q54" s="1016"/>
      <c r="R54" s="1016"/>
      <c r="S54" s="1016"/>
      <c r="T54" s="1016"/>
      <c r="U54" s="1016"/>
      <c r="V54" s="1016"/>
      <c r="W54" s="1016"/>
      <c r="X54" s="1017"/>
      <c r="Y54" s="418" t="s">
        <v>54</v>
      </c>
      <c r="Z54" s="1021"/>
      <c r="AA54" s="1022"/>
      <c r="AB54" s="526"/>
      <c r="AC54" s="1027"/>
      <c r="AD54" s="1027"/>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1"/>
      <c r="H55" s="1012"/>
      <c r="I55" s="1012"/>
      <c r="J55" s="1012"/>
      <c r="K55" s="1012"/>
      <c r="L55" s="1012"/>
      <c r="M55" s="1012"/>
      <c r="N55" s="1012"/>
      <c r="O55" s="1013"/>
      <c r="P55" s="1018"/>
      <c r="Q55" s="1018"/>
      <c r="R55" s="1018"/>
      <c r="S55" s="1018"/>
      <c r="T55" s="1018"/>
      <c r="U55" s="1018"/>
      <c r="V55" s="1018"/>
      <c r="W55" s="1018"/>
      <c r="X55" s="1019"/>
      <c r="Y55" s="1020" t="s">
        <v>13</v>
      </c>
      <c r="Z55" s="1021"/>
      <c r="AA55" s="1022"/>
      <c r="AB55" s="594" t="s">
        <v>182</v>
      </c>
      <c r="AC55" s="1023"/>
      <c r="AD55" s="1023"/>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9"/>
      <c r="Z58" s="829"/>
      <c r="AA58" s="830"/>
      <c r="AB58" s="1033" t="s">
        <v>11</v>
      </c>
      <c r="AC58" s="1034"/>
      <c r="AD58" s="1035"/>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0"/>
      <c r="Z59" s="1031"/>
      <c r="AA59" s="1032"/>
      <c r="AB59" s="1036"/>
      <c r="AC59" s="1037"/>
      <c r="AD59" s="1038"/>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6"/>
      <c r="I60" s="1006"/>
      <c r="J60" s="1006"/>
      <c r="K60" s="1006"/>
      <c r="L60" s="1006"/>
      <c r="M60" s="1006"/>
      <c r="N60" s="1006"/>
      <c r="O60" s="1007"/>
      <c r="P60" s="104"/>
      <c r="Q60" s="1014"/>
      <c r="R60" s="1014"/>
      <c r="S60" s="1014"/>
      <c r="T60" s="1014"/>
      <c r="U60" s="1014"/>
      <c r="V60" s="1014"/>
      <c r="W60" s="1014"/>
      <c r="X60" s="1015"/>
      <c r="Y60" s="1024" t="s">
        <v>12</v>
      </c>
      <c r="Z60" s="1025"/>
      <c r="AA60" s="1026"/>
      <c r="AB60" s="464"/>
      <c r="AC60" s="1028"/>
      <c r="AD60" s="1028"/>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8"/>
      <c r="H61" s="1009"/>
      <c r="I61" s="1009"/>
      <c r="J61" s="1009"/>
      <c r="K61" s="1009"/>
      <c r="L61" s="1009"/>
      <c r="M61" s="1009"/>
      <c r="N61" s="1009"/>
      <c r="O61" s="1010"/>
      <c r="P61" s="1016"/>
      <c r="Q61" s="1016"/>
      <c r="R61" s="1016"/>
      <c r="S61" s="1016"/>
      <c r="T61" s="1016"/>
      <c r="U61" s="1016"/>
      <c r="V61" s="1016"/>
      <c r="W61" s="1016"/>
      <c r="X61" s="1017"/>
      <c r="Y61" s="418" t="s">
        <v>54</v>
      </c>
      <c r="Z61" s="1021"/>
      <c r="AA61" s="1022"/>
      <c r="AB61" s="526"/>
      <c r="AC61" s="1027"/>
      <c r="AD61" s="1027"/>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1"/>
      <c r="H62" s="1012"/>
      <c r="I62" s="1012"/>
      <c r="J62" s="1012"/>
      <c r="K62" s="1012"/>
      <c r="L62" s="1012"/>
      <c r="M62" s="1012"/>
      <c r="N62" s="1012"/>
      <c r="O62" s="1013"/>
      <c r="P62" s="1018"/>
      <c r="Q62" s="1018"/>
      <c r="R62" s="1018"/>
      <c r="S62" s="1018"/>
      <c r="T62" s="1018"/>
      <c r="U62" s="1018"/>
      <c r="V62" s="1018"/>
      <c r="W62" s="1018"/>
      <c r="X62" s="1019"/>
      <c r="Y62" s="1020" t="s">
        <v>13</v>
      </c>
      <c r="Z62" s="1021"/>
      <c r="AA62" s="1022"/>
      <c r="AB62" s="594" t="s">
        <v>182</v>
      </c>
      <c r="AC62" s="1023"/>
      <c r="AD62" s="1023"/>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9"/>
      <c r="Z65" s="829"/>
      <c r="AA65" s="830"/>
      <c r="AB65" s="1033" t="s">
        <v>11</v>
      </c>
      <c r="AC65" s="1034"/>
      <c r="AD65" s="1035"/>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0"/>
      <c r="Z66" s="1031"/>
      <c r="AA66" s="1032"/>
      <c r="AB66" s="1036"/>
      <c r="AC66" s="1037"/>
      <c r="AD66" s="1038"/>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6"/>
      <c r="I67" s="1006"/>
      <c r="J67" s="1006"/>
      <c r="K67" s="1006"/>
      <c r="L67" s="1006"/>
      <c r="M67" s="1006"/>
      <c r="N67" s="1006"/>
      <c r="O67" s="1007"/>
      <c r="P67" s="104"/>
      <c r="Q67" s="1014"/>
      <c r="R67" s="1014"/>
      <c r="S67" s="1014"/>
      <c r="T67" s="1014"/>
      <c r="U67" s="1014"/>
      <c r="V67" s="1014"/>
      <c r="W67" s="1014"/>
      <c r="X67" s="1015"/>
      <c r="Y67" s="1024" t="s">
        <v>12</v>
      </c>
      <c r="Z67" s="1025"/>
      <c r="AA67" s="1026"/>
      <c r="AB67" s="464"/>
      <c r="AC67" s="1028"/>
      <c r="AD67" s="1028"/>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8"/>
      <c r="H68" s="1009"/>
      <c r="I68" s="1009"/>
      <c r="J68" s="1009"/>
      <c r="K68" s="1009"/>
      <c r="L68" s="1009"/>
      <c r="M68" s="1009"/>
      <c r="N68" s="1009"/>
      <c r="O68" s="1010"/>
      <c r="P68" s="1016"/>
      <c r="Q68" s="1016"/>
      <c r="R68" s="1016"/>
      <c r="S68" s="1016"/>
      <c r="T68" s="1016"/>
      <c r="U68" s="1016"/>
      <c r="V68" s="1016"/>
      <c r="W68" s="1016"/>
      <c r="X68" s="1017"/>
      <c r="Y68" s="418" t="s">
        <v>54</v>
      </c>
      <c r="Z68" s="1021"/>
      <c r="AA68" s="1022"/>
      <c r="AB68" s="526"/>
      <c r="AC68" s="1027"/>
      <c r="AD68" s="1027"/>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1"/>
      <c r="H69" s="1012"/>
      <c r="I69" s="1012"/>
      <c r="J69" s="1012"/>
      <c r="K69" s="1012"/>
      <c r="L69" s="1012"/>
      <c r="M69" s="1012"/>
      <c r="N69" s="1012"/>
      <c r="O69" s="1013"/>
      <c r="P69" s="1018"/>
      <c r="Q69" s="1018"/>
      <c r="R69" s="1018"/>
      <c r="S69" s="1018"/>
      <c r="T69" s="1018"/>
      <c r="U69" s="1018"/>
      <c r="V69" s="1018"/>
      <c r="W69" s="1018"/>
      <c r="X69" s="1019"/>
      <c r="Y69" s="418" t="s">
        <v>13</v>
      </c>
      <c r="Z69" s="1021"/>
      <c r="AA69" s="1022"/>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3"/>
      <c r="H71" s="1004"/>
      <c r="I71" s="1004"/>
      <c r="J71" s="1004"/>
      <c r="K71" s="1004"/>
      <c r="L71" s="1004"/>
      <c r="M71" s="1004"/>
      <c r="N71" s="1004"/>
      <c r="O71" s="1004"/>
      <c r="P71" s="1004"/>
      <c r="Q71" s="1004"/>
      <c r="R71" s="1004"/>
      <c r="S71" s="1004"/>
      <c r="T71" s="1004"/>
      <c r="U71" s="1004"/>
      <c r="V71" s="1004"/>
      <c r="W71" s="1004"/>
      <c r="X71" s="1004"/>
      <c r="Y71" s="1004"/>
      <c r="Z71" s="1004"/>
      <c r="AA71" s="1004"/>
      <c r="AB71" s="1004"/>
      <c r="AC71" s="1004"/>
      <c r="AD71" s="1004"/>
      <c r="AE71" s="1004"/>
      <c r="AF71" s="1004"/>
      <c r="AG71" s="1004"/>
      <c r="AH71" s="1004"/>
      <c r="AI71" s="1004"/>
      <c r="AJ71" s="1004"/>
      <c r="AK71" s="1004"/>
      <c r="AL71" s="1004"/>
      <c r="AM71" s="1004"/>
      <c r="AN71" s="1004"/>
      <c r="AO71" s="1004"/>
      <c r="AP71" s="1004"/>
      <c r="AQ71" s="1004"/>
      <c r="AR71" s="1004"/>
      <c r="AS71" s="1004"/>
      <c r="AT71" s="1004"/>
      <c r="AU71" s="1004"/>
      <c r="AV71" s="1004"/>
      <c r="AW71" s="1004"/>
      <c r="AX71" s="1005"/>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115" zoomScaleNormal="75" zoomScaleSheetLayoutView="115" zoomScalePageLayoutView="70" workbookViewId="0">
      <selection activeCell="AB269" sqref="AB269"/>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7" t="s">
        <v>28</v>
      </c>
      <c r="B2" s="1058"/>
      <c r="C2" s="1058"/>
      <c r="D2" s="1058"/>
      <c r="E2" s="1058"/>
      <c r="F2" s="1059"/>
      <c r="G2" s="595" t="s">
        <v>613</v>
      </c>
      <c r="H2" s="596"/>
      <c r="I2" s="596"/>
      <c r="J2" s="596"/>
      <c r="K2" s="596"/>
      <c r="L2" s="596"/>
      <c r="M2" s="596"/>
      <c r="N2" s="596"/>
      <c r="O2" s="596"/>
      <c r="P2" s="596"/>
      <c r="Q2" s="596"/>
      <c r="R2" s="596"/>
      <c r="S2" s="596"/>
      <c r="T2" s="596"/>
      <c r="U2" s="596"/>
      <c r="V2" s="596"/>
      <c r="W2" s="596"/>
      <c r="X2" s="596"/>
      <c r="Y2" s="596"/>
      <c r="Z2" s="596"/>
      <c r="AA2" s="596"/>
      <c r="AB2" s="597"/>
      <c r="AC2" s="595" t="s">
        <v>617</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1"/>
      <c r="B3" s="1052"/>
      <c r="C3" s="1052"/>
      <c r="D3" s="1052"/>
      <c r="E3" s="1052"/>
      <c r="F3" s="1053"/>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39.950000000000003" customHeight="1" x14ac:dyDescent="0.15">
      <c r="A4" s="1051"/>
      <c r="B4" s="1052"/>
      <c r="C4" s="1052"/>
      <c r="D4" s="1052"/>
      <c r="E4" s="1052"/>
      <c r="F4" s="1053"/>
      <c r="G4" s="670" t="s">
        <v>612</v>
      </c>
      <c r="H4" s="671"/>
      <c r="I4" s="671"/>
      <c r="J4" s="671"/>
      <c r="K4" s="672"/>
      <c r="L4" s="664" t="s">
        <v>614</v>
      </c>
      <c r="M4" s="665"/>
      <c r="N4" s="665"/>
      <c r="O4" s="665"/>
      <c r="P4" s="665"/>
      <c r="Q4" s="665"/>
      <c r="R4" s="665"/>
      <c r="S4" s="665"/>
      <c r="T4" s="665"/>
      <c r="U4" s="665"/>
      <c r="V4" s="665"/>
      <c r="W4" s="665"/>
      <c r="X4" s="666"/>
      <c r="Y4" s="388">
        <v>29.9</v>
      </c>
      <c r="Z4" s="389"/>
      <c r="AA4" s="389"/>
      <c r="AB4" s="805"/>
      <c r="AC4" s="670" t="s">
        <v>618</v>
      </c>
      <c r="AD4" s="671"/>
      <c r="AE4" s="671"/>
      <c r="AF4" s="671"/>
      <c r="AG4" s="672"/>
      <c r="AH4" s="664" t="s">
        <v>619</v>
      </c>
      <c r="AI4" s="665"/>
      <c r="AJ4" s="665"/>
      <c r="AK4" s="665"/>
      <c r="AL4" s="665"/>
      <c r="AM4" s="665"/>
      <c r="AN4" s="665"/>
      <c r="AO4" s="665"/>
      <c r="AP4" s="665"/>
      <c r="AQ4" s="665"/>
      <c r="AR4" s="665"/>
      <c r="AS4" s="665"/>
      <c r="AT4" s="666"/>
      <c r="AU4" s="388">
        <v>1.4</v>
      </c>
      <c r="AV4" s="389"/>
      <c r="AW4" s="389"/>
      <c r="AX4" s="390"/>
    </row>
    <row r="5" spans="1:50" ht="39.950000000000003" customHeight="1" x14ac:dyDescent="0.15">
      <c r="A5" s="1051"/>
      <c r="B5" s="1052"/>
      <c r="C5" s="1052"/>
      <c r="D5" s="1052"/>
      <c r="E5" s="1052"/>
      <c r="F5" s="1053"/>
      <c r="G5" s="606" t="s">
        <v>615</v>
      </c>
      <c r="H5" s="607"/>
      <c r="I5" s="607"/>
      <c r="J5" s="607"/>
      <c r="K5" s="608"/>
      <c r="L5" s="598" t="s">
        <v>616</v>
      </c>
      <c r="M5" s="599"/>
      <c r="N5" s="599"/>
      <c r="O5" s="599"/>
      <c r="P5" s="599"/>
      <c r="Q5" s="599"/>
      <c r="R5" s="599"/>
      <c r="S5" s="599"/>
      <c r="T5" s="599"/>
      <c r="U5" s="599"/>
      <c r="V5" s="599"/>
      <c r="W5" s="599"/>
      <c r="X5" s="600"/>
      <c r="Y5" s="601">
        <v>4.7</v>
      </c>
      <c r="Z5" s="602"/>
      <c r="AA5" s="602"/>
      <c r="AB5" s="612"/>
      <c r="AC5" s="606" t="s">
        <v>704</v>
      </c>
      <c r="AD5" s="607"/>
      <c r="AE5" s="607"/>
      <c r="AF5" s="607"/>
      <c r="AG5" s="608"/>
      <c r="AH5" s="598" t="s">
        <v>704</v>
      </c>
      <c r="AI5" s="599"/>
      <c r="AJ5" s="599"/>
      <c r="AK5" s="599"/>
      <c r="AL5" s="599"/>
      <c r="AM5" s="599"/>
      <c r="AN5" s="599"/>
      <c r="AO5" s="599"/>
      <c r="AP5" s="599"/>
      <c r="AQ5" s="599"/>
      <c r="AR5" s="599"/>
      <c r="AS5" s="599"/>
      <c r="AT5" s="600"/>
      <c r="AU5" s="601" t="s">
        <v>704</v>
      </c>
      <c r="AV5" s="602"/>
      <c r="AW5" s="602"/>
      <c r="AX5" s="603"/>
    </row>
    <row r="6" spans="1:50" ht="24.75" hidden="1" customHeight="1" x14ac:dyDescent="0.15">
      <c r="A6" s="1051"/>
      <c r="B6" s="1052"/>
      <c r="C6" s="1052"/>
      <c r="D6" s="1052"/>
      <c r="E6" s="1052"/>
      <c r="F6" s="1053"/>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51"/>
      <c r="B7" s="1052"/>
      <c r="C7" s="1052"/>
      <c r="D7" s="1052"/>
      <c r="E7" s="1052"/>
      <c r="F7" s="1053"/>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51"/>
      <c r="B8" s="1052"/>
      <c r="C8" s="1052"/>
      <c r="D8" s="1052"/>
      <c r="E8" s="1052"/>
      <c r="F8" s="1053"/>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51"/>
      <c r="B9" s="1052"/>
      <c r="C9" s="1052"/>
      <c r="D9" s="1052"/>
      <c r="E9" s="1052"/>
      <c r="F9" s="1053"/>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51"/>
      <c r="B10" s="1052"/>
      <c r="C10" s="1052"/>
      <c r="D10" s="1052"/>
      <c r="E10" s="1052"/>
      <c r="F10" s="1053"/>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51"/>
      <c r="B11" s="1052"/>
      <c r="C11" s="1052"/>
      <c r="D11" s="1052"/>
      <c r="E11" s="1052"/>
      <c r="F11" s="1053"/>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51"/>
      <c r="B12" s="1052"/>
      <c r="C12" s="1052"/>
      <c r="D12" s="1052"/>
      <c r="E12" s="1052"/>
      <c r="F12" s="1053"/>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51"/>
      <c r="B13" s="1052"/>
      <c r="C13" s="1052"/>
      <c r="D13" s="1052"/>
      <c r="E13" s="1052"/>
      <c r="F13" s="1053"/>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35.1" customHeight="1" x14ac:dyDescent="0.15">
      <c r="A14" s="1051"/>
      <c r="B14" s="1052"/>
      <c r="C14" s="1052"/>
      <c r="D14" s="1052"/>
      <c r="E14" s="1052"/>
      <c r="F14" s="1053"/>
      <c r="G14" s="826" t="s">
        <v>20</v>
      </c>
      <c r="H14" s="827"/>
      <c r="I14" s="827"/>
      <c r="J14" s="827"/>
      <c r="K14" s="827"/>
      <c r="L14" s="828"/>
      <c r="M14" s="829"/>
      <c r="N14" s="829"/>
      <c r="O14" s="829"/>
      <c r="P14" s="829"/>
      <c r="Q14" s="829"/>
      <c r="R14" s="829"/>
      <c r="S14" s="829"/>
      <c r="T14" s="829"/>
      <c r="U14" s="829"/>
      <c r="V14" s="829"/>
      <c r="W14" s="829"/>
      <c r="X14" s="830"/>
      <c r="Y14" s="831">
        <f>SUM(Y4:AB13)</f>
        <v>34.6</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1.4</v>
      </c>
      <c r="AV14" s="832"/>
      <c r="AW14" s="832"/>
      <c r="AX14" s="834"/>
    </row>
    <row r="15" spans="1:50" ht="30" hidden="1" customHeight="1" x14ac:dyDescent="0.15">
      <c r="A15" s="1051"/>
      <c r="B15" s="1052"/>
      <c r="C15" s="1052"/>
      <c r="D15" s="1052"/>
      <c r="E15" s="1052"/>
      <c r="F15" s="1053"/>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51"/>
      <c r="B16" s="1052"/>
      <c r="C16" s="1052"/>
      <c r="D16" s="1052"/>
      <c r="E16" s="1052"/>
      <c r="F16" s="1053"/>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51"/>
      <c r="B17" s="1052"/>
      <c r="C17" s="1052"/>
      <c r="D17" s="1052"/>
      <c r="E17" s="1052"/>
      <c r="F17" s="1053"/>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51"/>
      <c r="B18" s="1052"/>
      <c r="C18" s="1052"/>
      <c r="D18" s="1052"/>
      <c r="E18" s="1052"/>
      <c r="F18" s="1053"/>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51"/>
      <c r="B19" s="1052"/>
      <c r="C19" s="1052"/>
      <c r="D19" s="1052"/>
      <c r="E19" s="1052"/>
      <c r="F19" s="1053"/>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51"/>
      <c r="B20" s="1052"/>
      <c r="C20" s="1052"/>
      <c r="D20" s="1052"/>
      <c r="E20" s="1052"/>
      <c r="F20" s="1053"/>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51"/>
      <c r="B21" s="1052"/>
      <c r="C21" s="1052"/>
      <c r="D21" s="1052"/>
      <c r="E21" s="1052"/>
      <c r="F21" s="1053"/>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51"/>
      <c r="B22" s="1052"/>
      <c r="C22" s="1052"/>
      <c r="D22" s="1052"/>
      <c r="E22" s="1052"/>
      <c r="F22" s="1053"/>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51"/>
      <c r="B23" s="1052"/>
      <c r="C23" s="1052"/>
      <c r="D23" s="1052"/>
      <c r="E23" s="1052"/>
      <c r="F23" s="1053"/>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51"/>
      <c r="B24" s="1052"/>
      <c r="C24" s="1052"/>
      <c r="D24" s="1052"/>
      <c r="E24" s="1052"/>
      <c r="F24" s="1053"/>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51"/>
      <c r="B25" s="1052"/>
      <c r="C25" s="1052"/>
      <c r="D25" s="1052"/>
      <c r="E25" s="1052"/>
      <c r="F25" s="1053"/>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51"/>
      <c r="B26" s="1052"/>
      <c r="C26" s="1052"/>
      <c r="D26" s="1052"/>
      <c r="E26" s="1052"/>
      <c r="F26" s="1053"/>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51"/>
      <c r="B27" s="1052"/>
      <c r="C27" s="1052"/>
      <c r="D27" s="1052"/>
      <c r="E27" s="1052"/>
      <c r="F27" s="1053"/>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51"/>
      <c r="B28" s="1052"/>
      <c r="C28" s="1052"/>
      <c r="D28" s="1052"/>
      <c r="E28" s="1052"/>
      <c r="F28" s="1053"/>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51"/>
      <c r="B29" s="1052"/>
      <c r="C29" s="1052"/>
      <c r="D29" s="1052"/>
      <c r="E29" s="1052"/>
      <c r="F29" s="1053"/>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51"/>
      <c r="B30" s="1052"/>
      <c r="C30" s="1052"/>
      <c r="D30" s="1052"/>
      <c r="E30" s="1052"/>
      <c r="F30" s="1053"/>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51"/>
      <c r="B31" s="1052"/>
      <c r="C31" s="1052"/>
      <c r="D31" s="1052"/>
      <c r="E31" s="1052"/>
      <c r="F31" s="1053"/>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51"/>
      <c r="B32" s="1052"/>
      <c r="C32" s="1052"/>
      <c r="D32" s="1052"/>
      <c r="E32" s="1052"/>
      <c r="F32" s="1053"/>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51"/>
      <c r="B33" s="1052"/>
      <c r="C33" s="1052"/>
      <c r="D33" s="1052"/>
      <c r="E33" s="1052"/>
      <c r="F33" s="1053"/>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51"/>
      <c r="B34" s="1052"/>
      <c r="C34" s="1052"/>
      <c r="D34" s="1052"/>
      <c r="E34" s="1052"/>
      <c r="F34" s="1053"/>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51"/>
      <c r="B35" s="1052"/>
      <c r="C35" s="1052"/>
      <c r="D35" s="1052"/>
      <c r="E35" s="1052"/>
      <c r="F35" s="1053"/>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51"/>
      <c r="B36" s="1052"/>
      <c r="C36" s="1052"/>
      <c r="D36" s="1052"/>
      <c r="E36" s="1052"/>
      <c r="F36" s="1053"/>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51"/>
      <c r="B37" s="1052"/>
      <c r="C37" s="1052"/>
      <c r="D37" s="1052"/>
      <c r="E37" s="1052"/>
      <c r="F37" s="1053"/>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51"/>
      <c r="B38" s="1052"/>
      <c r="C38" s="1052"/>
      <c r="D38" s="1052"/>
      <c r="E38" s="1052"/>
      <c r="F38" s="1053"/>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51"/>
      <c r="B39" s="1052"/>
      <c r="C39" s="1052"/>
      <c r="D39" s="1052"/>
      <c r="E39" s="1052"/>
      <c r="F39" s="1053"/>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51"/>
      <c r="B40" s="1052"/>
      <c r="C40" s="1052"/>
      <c r="D40" s="1052"/>
      <c r="E40" s="1052"/>
      <c r="F40" s="1053"/>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51"/>
      <c r="B41" s="1052"/>
      <c r="C41" s="1052"/>
      <c r="D41" s="1052"/>
      <c r="E41" s="1052"/>
      <c r="F41" s="1053"/>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51"/>
      <c r="B42" s="1052"/>
      <c r="C42" s="1052"/>
      <c r="D42" s="1052"/>
      <c r="E42" s="1052"/>
      <c r="F42" s="1053"/>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51"/>
      <c r="B43" s="1052"/>
      <c r="C43" s="1052"/>
      <c r="D43" s="1052"/>
      <c r="E43" s="1052"/>
      <c r="F43" s="1053"/>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51"/>
      <c r="B44" s="1052"/>
      <c r="C44" s="1052"/>
      <c r="D44" s="1052"/>
      <c r="E44" s="1052"/>
      <c r="F44" s="1053"/>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51"/>
      <c r="B45" s="1052"/>
      <c r="C45" s="1052"/>
      <c r="D45" s="1052"/>
      <c r="E45" s="1052"/>
      <c r="F45" s="1053"/>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51"/>
      <c r="B46" s="1052"/>
      <c r="C46" s="1052"/>
      <c r="D46" s="1052"/>
      <c r="E46" s="1052"/>
      <c r="F46" s="1053"/>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51"/>
      <c r="B47" s="1052"/>
      <c r="C47" s="1052"/>
      <c r="D47" s="1052"/>
      <c r="E47" s="1052"/>
      <c r="F47" s="1053"/>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51"/>
      <c r="B48" s="1052"/>
      <c r="C48" s="1052"/>
      <c r="D48" s="1052"/>
      <c r="E48" s="1052"/>
      <c r="F48" s="1053"/>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51"/>
      <c r="B49" s="1052"/>
      <c r="C49" s="1052"/>
      <c r="D49" s="1052"/>
      <c r="E49" s="1052"/>
      <c r="F49" s="1053"/>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51"/>
      <c r="B50" s="1052"/>
      <c r="C50" s="1052"/>
      <c r="D50" s="1052"/>
      <c r="E50" s="1052"/>
      <c r="F50" s="1053"/>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51"/>
      <c r="B51" s="1052"/>
      <c r="C51" s="1052"/>
      <c r="D51" s="1052"/>
      <c r="E51" s="1052"/>
      <c r="F51" s="1053"/>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51"/>
      <c r="B52" s="1052"/>
      <c r="C52" s="1052"/>
      <c r="D52" s="1052"/>
      <c r="E52" s="1052"/>
      <c r="F52" s="1053"/>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4"/>
      <c r="B53" s="1055"/>
      <c r="C53" s="1055"/>
      <c r="D53" s="1055"/>
      <c r="E53" s="1055"/>
      <c r="F53" s="1056"/>
      <c r="G53" s="1039" t="s">
        <v>20</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20</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row>
    <row r="54" spans="1:50" s="38" customFormat="1" ht="24.75" hidden="1" customHeight="1" thickBot="1" x14ac:dyDescent="0.2"/>
    <row r="55" spans="1:50" ht="30" hidden="1" customHeight="1" x14ac:dyDescent="0.15">
      <c r="A55" s="1057" t="s">
        <v>28</v>
      </c>
      <c r="B55" s="1058"/>
      <c r="C55" s="1058"/>
      <c r="D55" s="1058"/>
      <c r="E55" s="1058"/>
      <c r="F55" s="1059"/>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hidden="1" customHeight="1" x14ac:dyDescent="0.15">
      <c r="A56" s="1051"/>
      <c r="B56" s="1052"/>
      <c r="C56" s="1052"/>
      <c r="D56" s="1052"/>
      <c r="E56" s="1052"/>
      <c r="F56" s="1053"/>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hidden="1" customHeight="1" x14ac:dyDescent="0.15">
      <c r="A57" s="1051"/>
      <c r="B57" s="1052"/>
      <c r="C57" s="1052"/>
      <c r="D57" s="1052"/>
      <c r="E57" s="1052"/>
      <c r="F57" s="1053"/>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hidden="1" customHeight="1" x14ac:dyDescent="0.15">
      <c r="A58" s="1051"/>
      <c r="B58" s="1052"/>
      <c r="C58" s="1052"/>
      <c r="D58" s="1052"/>
      <c r="E58" s="1052"/>
      <c r="F58" s="1053"/>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hidden="1" customHeight="1" x14ac:dyDescent="0.15">
      <c r="A59" s="1051"/>
      <c r="B59" s="1052"/>
      <c r="C59" s="1052"/>
      <c r="D59" s="1052"/>
      <c r="E59" s="1052"/>
      <c r="F59" s="1053"/>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hidden="1" customHeight="1" x14ac:dyDescent="0.15">
      <c r="A60" s="1051"/>
      <c r="B60" s="1052"/>
      <c r="C60" s="1052"/>
      <c r="D60" s="1052"/>
      <c r="E60" s="1052"/>
      <c r="F60" s="1053"/>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hidden="1" customHeight="1" x14ac:dyDescent="0.15">
      <c r="A61" s="1051"/>
      <c r="B61" s="1052"/>
      <c r="C61" s="1052"/>
      <c r="D61" s="1052"/>
      <c r="E61" s="1052"/>
      <c r="F61" s="1053"/>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hidden="1" customHeight="1" x14ac:dyDescent="0.15">
      <c r="A62" s="1051"/>
      <c r="B62" s="1052"/>
      <c r="C62" s="1052"/>
      <c r="D62" s="1052"/>
      <c r="E62" s="1052"/>
      <c r="F62" s="1053"/>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hidden="1" customHeight="1" x14ac:dyDescent="0.15">
      <c r="A63" s="1051"/>
      <c r="B63" s="1052"/>
      <c r="C63" s="1052"/>
      <c r="D63" s="1052"/>
      <c r="E63" s="1052"/>
      <c r="F63" s="1053"/>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hidden="1" customHeight="1" x14ac:dyDescent="0.15">
      <c r="A64" s="1051"/>
      <c r="B64" s="1052"/>
      <c r="C64" s="1052"/>
      <c r="D64" s="1052"/>
      <c r="E64" s="1052"/>
      <c r="F64" s="1053"/>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hidden="1" customHeight="1" x14ac:dyDescent="0.15">
      <c r="A65" s="1051"/>
      <c r="B65" s="1052"/>
      <c r="C65" s="1052"/>
      <c r="D65" s="1052"/>
      <c r="E65" s="1052"/>
      <c r="F65" s="1053"/>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hidden="1" customHeight="1" x14ac:dyDescent="0.15">
      <c r="A66" s="1051"/>
      <c r="B66" s="1052"/>
      <c r="C66" s="1052"/>
      <c r="D66" s="1052"/>
      <c r="E66" s="1052"/>
      <c r="F66" s="1053"/>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hidden="1" customHeight="1" thickBot="1" x14ac:dyDescent="0.2">
      <c r="A67" s="1051"/>
      <c r="B67" s="1052"/>
      <c r="C67" s="1052"/>
      <c r="D67" s="1052"/>
      <c r="E67" s="1052"/>
      <c r="F67" s="1053"/>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hidden="1" customHeight="1" x14ac:dyDescent="0.15">
      <c r="A68" s="1051"/>
      <c r="B68" s="1052"/>
      <c r="C68" s="1052"/>
      <c r="D68" s="1052"/>
      <c r="E68" s="1052"/>
      <c r="F68" s="1053"/>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hidden="1" customHeight="1" x14ac:dyDescent="0.15">
      <c r="A69" s="1051"/>
      <c r="B69" s="1052"/>
      <c r="C69" s="1052"/>
      <c r="D69" s="1052"/>
      <c r="E69" s="1052"/>
      <c r="F69" s="1053"/>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hidden="1" customHeight="1" x14ac:dyDescent="0.15">
      <c r="A70" s="1051"/>
      <c r="B70" s="1052"/>
      <c r="C70" s="1052"/>
      <c r="D70" s="1052"/>
      <c r="E70" s="1052"/>
      <c r="F70" s="1053"/>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hidden="1" customHeight="1" x14ac:dyDescent="0.15">
      <c r="A71" s="1051"/>
      <c r="B71" s="1052"/>
      <c r="C71" s="1052"/>
      <c r="D71" s="1052"/>
      <c r="E71" s="1052"/>
      <c r="F71" s="1053"/>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hidden="1" customHeight="1" x14ac:dyDescent="0.15">
      <c r="A72" s="1051"/>
      <c r="B72" s="1052"/>
      <c r="C72" s="1052"/>
      <c r="D72" s="1052"/>
      <c r="E72" s="1052"/>
      <c r="F72" s="1053"/>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hidden="1" customHeight="1" x14ac:dyDescent="0.15">
      <c r="A73" s="1051"/>
      <c r="B73" s="1052"/>
      <c r="C73" s="1052"/>
      <c r="D73" s="1052"/>
      <c r="E73" s="1052"/>
      <c r="F73" s="1053"/>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hidden="1" customHeight="1" x14ac:dyDescent="0.15">
      <c r="A74" s="1051"/>
      <c r="B74" s="1052"/>
      <c r="C74" s="1052"/>
      <c r="D74" s="1052"/>
      <c r="E74" s="1052"/>
      <c r="F74" s="1053"/>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hidden="1" customHeight="1" x14ac:dyDescent="0.15">
      <c r="A75" s="1051"/>
      <c r="B75" s="1052"/>
      <c r="C75" s="1052"/>
      <c r="D75" s="1052"/>
      <c r="E75" s="1052"/>
      <c r="F75" s="1053"/>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hidden="1" customHeight="1" x14ac:dyDescent="0.15">
      <c r="A76" s="1051"/>
      <c r="B76" s="1052"/>
      <c r="C76" s="1052"/>
      <c r="D76" s="1052"/>
      <c r="E76" s="1052"/>
      <c r="F76" s="1053"/>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hidden="1" customHeight="1" x14ac:dyDescent="0.15">
      <c r="A77" s="1051"/>
      <c r="B77" s="1052"/>
      <c r="C77" s="1052"/>
      <c r="D77" s="1052"/>
      <c r="E77" s="1052"/>
      <c r="F77" s="1053"/>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hidden="1" customHeight="1" x14ac:dyDescent="0.15">
      <c r="A78" s="1051"/>
      <c r="B78" s="1052"/>
      <c r="C78" s="1052"/>
      <c r="D78" s="1052"/>
      <c r="E78" s="1052"/>
      <c r="F78" s="1053"/>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hidden="1" customHeight="1" x14ac:dyDescent="0.15">
      <c r="A79" s="1051"/>
      <c r="B79" s="1052"/>
      <c r="C79" s="1052"/>
      <c r="D79" s="1052"/>
      <c r="E79" s="1052"/>
      <c r="F79" s="1053"/>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hidden="1" customHeight="1" thickBot="1" x14ac:dyDescent="0.2">
      <c r="A80" s="1051"/>
      <c r="B80" s="1052"/>
      <c r="C80" s="1052"/>
      <c r="D80" s="1052"/>
      <c r="E80" s="1052"/>
      <c r="F80" s="1053"/>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hidden="1" customHeight="1" x14ac:dyDescent="0.15">
      <c r="A81" s="1051"/>
      <c r="B81" s="1052"/>
      <c r="C81" s="1052"/>
      <c r="D81" s="1052"/>
      <c r="E81" s="1052"/>
      <c r="F81" s="1053"/>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hidden="1" customHeight="1" x14ac:dyDescent="0.15">
      <c r="A82" s="1051"/>
      <c r="B82" s="1052"/>
      <c r="C82" s="1052"/>
      <c r="D82" s="1052"/>
      <c r="E82" s="1052"/>
      <c r="F82" s="1053"/>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hidden="1" customHeight="1" x14ac:dyDescent="0.15">
      <c r="A83" s="1051"/>
      <c r="B83" s="1052"/>
      <c r="C83" s="1052"/>
      <c r="D83" s="1052"/>
      <c r="E83" s="1052"/>
      <c r="F83" s="1053"/>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hidden="1" customHeight="1" x14ac:dyDescent="0.15">
      <c r="A84" s="1051"/>
      <c r="B84" s="1052"/>
      <c r="C84" s="1052"/>
      <c r="D84" s="1052"/>
      <c r="E84" s="1052"/>
      <c r="F84" s="1053"/>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hidden="1" customHeight="1" x14ac:dyDescent="0.15">
      <c r="A85" s="1051"/>
      <c r="B85" s="1052"/>
      <c r="C85" s="1052"/>
      <c r="D85" s="1052"/>
      <c r="E85" s="1052"/>
      <c r="F85" s="1053"/>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hidden="1" customHeight="1" x14ac:dyDescent="0.15">
      <c r="A86" s="1051"/>
      <c r="B86" s="1052"/>
      <c r="C86" s="1052"/>
      <c r="D86" s="1052"/>
      <c r="E86" s="1052"/>
      <c r="F86" s="1053"/>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hidden="1" customHeight="1" x14ac:dyDescent="0.15">
      <c r="A87" s="1051"/>
      <c r="B87" s="1052"/>
      <c r="C87" s="1052"/>
      <c r="D87" s="1052"/>
      <c r="E87" s="1052"/>
      <c r="F87" s="1053"/>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hidden="1" customHeight="1" x14ac:dyDescent="0.15">
      <c r="A88" s="1051"/>
      <c r="B88" s="1052"/>
      <c r="C88" s="1052"/>
      <c r="D88" s="1052"/>
      <c r="E88" s="1052"/>
      <c r="F88" s="1053"/>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hidden="1" customHeight="1" x14ac:dyDescent="0.15">
      <c r="A89" s="1051"/>
      <c r="B89" s="1052"/>
      <c r="C89" s="1052"/>
      <c r="D89" s="1052"/>
      <c r="E89" s="1052"/>
      <c r="F89" s="1053"/>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hidden="1" customHeight="1" x14ac:dyDescent="0.15">
      <c r="A90" s="1051"/>
      <c r="B90" s="1052"/>
      <c r="C90" s="1052"/>
      <c r="D90" s="1052"/>
      <c r="E90" s="1052"/>
      <c r="F90" s="1053"/>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hidden="1" customHeight="1" x14ac:dyDescent="0.15">
      <c r="A91" s="1051"/>
      <c r="B91" s="1052"/>
      <c r="C91" s="1052"/>
      <c r="D91" s="1052"/>
      <c r="E91" s="1052"/>
      <c r="F91" s="1053"/>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hidden="1" customHeight="1" x14ac:dyDescent="0.15">
      <c r="A92" s="1051"/>
      <c r="B92" s="1052"/>
      <c r="C92" s="1052"/>
      <c r="D92" s="1052"/>
      <c r="E92" s="1052"/>
      <c r="F92" s="1053"/>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hidden="1" customHeight="1" thickBot="1" x14ac:dyDescent="0.2">
      <c r="A93" s="1051"/>
      <c r="B93" s="1052"/>
      <c r="C93" s="1052"/>
      <c r="D93" s="1052"/>
      <c r="E93" s="1052"/>
      <c r="F93" s="1053"/>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hidden="1" customHeight="1" x14ac:dyDescent="0.15">
      <c r="A94" s="1051"/>
      <c r="B94" s="1052"/>
      <c r="C94" s="1052"/>
      <c r="D94" s="1052"/>
      <c r="E94" s="1052"/>
      <c r="F94" s="1053"/>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hidden="1" customHeight="1" x14ac:dyDescent="0.15">
      <c r="A95" s="1051"/>
      <c r="B95" s="1052"/>
      <c r="C95" s="1052"/>
      <c r="D95" s="1052"/>
      <c r="E95" s="1052"/>
      <c r="F95" s="1053"/>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hidden="1" customHeight="1" x14ac:dyDescent="0.15">
      <c r="A96" s="1051"/>
      <c r="B96" s="1052"/>
      <c r="C96" s="1052"/>
      <c r="D96" s="1052"/>
      <c r="E96" s="1052"/>
      <c r="F96" s="1053"/>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hidden="1" customHeight="1" x14ac:dyDescent="0.15">
      <c r="A97" s="1051"/>
      <c r="B97" s="1052"/>
      <c r="C97" s="1052"/>
      <c r="D97" s="1052"/>
      <c r="E97" s="1052"/>
      <c r="F97" s="1053"/>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hidden="1" customHeight="1" x14ac:dyDescent="0.15">
      <c r="A98" s="1051"/>
      <c r="B98" s="1052"/>
      <c r="C98" s="1052"/>
      <c r="D98" s="1052"/>
      <c r="E98" s="1052"/>
      <c r="F98" s="1053"/>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hidden="1" customHeight="1" x14ac:dyDescent="0.15">
      <c r="A99" s="1051"/>
      <c r="B99" s="1052"/>
      <c r="C99" s="1052"/>
      <c r="D99" s="1052"/>
      <c r="E99" s="1052"/>
      <c r="F99" s="1053"/>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hidden="1" customHeight="1" x14ac:dyDescent="0.15">
      <c r="A100" s="1051"/>
      <c r="B100" s="1052"/>
      <c r="C100" s="1052"/>
      <c r="D100" s="1052"/>
      <c r="E100" s="1052"/>
      <c r="F100" s="1053"/>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hidden="1" customHeight="1" x14ac:dyDescent="0.15">
      <c r="A101" s="1051"/>
      <c r="B101" s="1052"/>
      <c r="C101" s="1052"/>
      <c r="D101" s="1052"/>
      <c r="E101" s="1052"/>
      <c r="F101" s="1053"/>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hidden="1" customHeight="1" x14ac:dyDescent="0.15">
      <c r="A102" s="1051"/>
      <c r="B102" s="1052"/>
      <c r="C102" s="1052"/>
      <c r="D102" s="1052"/>
      <c r="E102" s="1052"/>
      <c r="F102" s="1053"/>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hidden="1" customHeight="1" x14ac:dyDescent="0.15">
      <c r="A103" s="1051"/>
      <c r="B103" s="1052"/>
      <c r="C103" s="1052"/>
      <c r="D103" s="1052"/>
      <c r="E103" s="1052"/>
      <c r="F103" s="1053"/>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hidden="1" customHeight="1" x14ac:dyDescent="0.15">
      <c r="A104" s="1051"/>
      <c r="B104" s="1052"/>
      <c r="C104" s="1052"/>
      <c r="D104" s="1052"/>
      <c r="E104" s="1052"/>
      <c r="F104" s="1053"/>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hidden="1" customHeight="1" x14ac:dyDescent="0.15">
      <c r="A105" s="1051"/>
      <c r="B105" s="1052"/>
      <c r="C105" s="1052"/>
      <c r="D105" s="1052"/>
      <c r="E105" s="1052"/>
      <c r="F105" s="1053"/>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hidden="1" customHeight="1" thickBot="1" x14ac:dyDescent="0.2">
      <c r="A106" s="1054"/>
      <c r="B106" s="1055"/>
      <c r="C106" s="1055"/>
      <c r="D106" s="1055"/>
      <c r="E106" s="1055"/>
      <c r="F106" s="1056"/>
      <c r="G106" s="1039" t="s">
        <v>20</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20</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row>
    <row r="107" spans="1:50" s="38" customFormat="1" ht="24.75" hidden="1" customHeight="1" thickBot="1" x14ac:dyDescent="0.2"/>
    <row r="108" spans="1:50" ht="30" hidden="1" customHeight="1" x14ac:dyDescent="0.15">
      <c r="A108" s="1057" t="s">
        <v>28</v>
      </c>
      <c r="B108" s="1058"/>
      <c r="C108" s="1058"/>
      <c r="D108" s="1058"/>
      <c r="E108" s="1058"/>
      <c r="F108" s="1059"/>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hidden="1" customHeight="1" x14ac:dyDescent="0.15">
      <c r="A109" s="1051"/>
      <c r="B109" s="1052"/>
      <c r="C109" s="1052"/>
      <c r="D109" s="1052"/>
      <c r="E109" s="1052"/>
      <c r="F109" s="1053"/>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hidden="1" customHeight="1" x14ac:dyDescent="0.15">
      <c r="A110" s="1051"/>
      <c r="B110" s="1052"/>
      <c r="C110" s="1052"/>
      <c r="D110" s="1052"/>
      <c r="E110" s="1052"/>
      <c r="F110" s="1053"/>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hidden="1" customHeight="1" x14ac:dyDescent="0.15">
      <c r="A111" s="1051"/>
      <c r="B111" s="1052"/>
      <c r="C111" s="1052"/>
      <c r="D111" s="1052"/>
      <c r="E111" s="1052"/>
      <c r="F111" s="1053"/>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hidden="1" customHeight="1" x14ac:dyDescent="0.15">
      <c r="A112" s="1051"/>
      <c r="B112" s="1052"/>
      <c r="C112" s="1052"/>
      <c r="D112" s="1052"/>
      <c r="E112" s="1052"/>
      <c r="F112" s="1053"/>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hidden="1" customHeight="1" x14ac:dyDescent="0.15">
      <c r="A113" s="1051"/>
      <c r="B113" s="1052"/>
      <c r="C113" s="1052"/>
      <c r="D113" s="1052"/>
      <c r="E113" s="1052"/>
      <c r="F113" s="1053"/>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hidden="1" customHeight="1" x14ac:dyDescent="0.15">
      <c r="A114" s="1051"/>
      <c r="B114" s="1052"/>
      <c r="C114" s="1052"/>
      <c r="D114" s="1052"/>
      <c r="E114" s="1052"/>
      <c r="F114" s="1053"/>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hidden="1" customHeight="1" x14ac:dyDescent="0.15">
      <c r="A115" s="1051"/>
      <c r="B115" s="1052"/>
      <c r="C115" s="1052"/>
      <c r="D115" s="1052"/>
      <c r="E115" s="1052"/>
      <c r="F115" s="1053"/>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hidden="1" customHeight="1" x14ac:dyDescent="0.15">
      <c r="A116" s="1051"/>
      <c r="B116" s="1052"/>
      <c r="C116" s="1052"/>
      <c r="D116" s="1052"/>
      <c r="E116" s="1052"/>
      <c r="F116" s="1053"/>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hidden="1" customHeight="1" x14ac:dyDescent="0.15">
      <c r="A117" s="1051"/>
      <c r="B117" s="1052"/>
      <c r="C117" s="1052"/>
      <c r="D117" s="1052"/>
      <c r="E117" s="1052"/>
      <c r="F117" s="1053"/>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hidden="1" customHeight="1" x14ac:dyDescent="0.15">
      <c r="A118" s="1051"/>
      <c r="B118" s="1052"/>
      <c r="C118" s="1052"/>
      <c r="D118" s="1052"/>
      <c r="E118" s="1052"/>
      <c r="F118" s="1053"/>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hidden="1" customHeight="1" x14ac:dyDescent="0.15">
      <c r="A119" s="1051"/>
      <c r="B119" s="1052"/>
      <c r="C119" s="1052"/>
      <c r="D119" s="1052"/>
      <c r="E119" s="1052"/>
      <c r="F119" s="1053"/>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hidden="1" customHeight="1" thickBot="1" x14ac:dyDescent="0.2">
      <c r="A120" s="1051"/>
      <c r="B120" s="1052"/>
      <c r="C120" s="1052"/>
      <c r="D120" s="1052"/>
      <c r="E120" s="1052"/>
      <c r="F120" s="1053"/>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hidden="1" customHeight="1" x14ac:dyDescent="0.15">
      <c r="A121" s="1051"/>
      <c r="B121" s="1052"/>
      <c r="C121" s="1052"/>
      <c r="D121" s="1052"/>
      <c r="E121" s="1052"/>
      <c r="F121" s="1053"/>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hidden="1" customHeight="1" x14ac:dyDescent="0.15">
      <c r="A122" s="1051"/>
      <c r="B122" s="1052"/>
      <c r="C122" s="1052"/>
      <c r="D122" s="1052"/>
      <c r="E122" s="1052"/>
      <c r="F122" s="1053"/>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hidden="1" customHeight="1" x14ac:dyDescent="0.15">
      <c r="A123" s="1051"/>
      <c r="B123" s="1052"/>
      <c r="C123" s="1052"/>
      <c r="D123" s="1052"/>
      <c r="E123" s="1052"/>
      <c r="F123" s="1053"/>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hidden="1" customHeight="1" x14ac:dyDescent="0.15">
      <c r="A124" s="1051"/>
      <c r="B124" s="1052"/>
      <c r="C124" s="1052"/>
      <c r="D124" s="1052"/>
      <c r="E124" s="1052"/>
      <c r="F124" s="1053"/>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hidden="1" customHeight="1" x14ac:dyDescent="0.15">
      <c r="A125" s="1051"/>
      <c r="B125" s="1052"/>
      <c r="C125" s="1052"/>
      <c r="D125" s="1052"/>
      <c r="E125" s="1052"/>
      <c r="F125" s="1053"/>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hidden="1" customHeight="1" x14ac:dyDescent="0.15">
      <c r="A126" s="1051"/>
      <c r="B126" s="1052"/>
      <c r="C126" s="1052"/>
      <c r="D126" s="1052"/>
      <c r="E126" s="1052"/>
      <c r="F126" s="1053"/>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hidden="1" customHeight="1" x14ac:dyDescent="0.15">
      <c r="A127" s="1051"/>
      <c r="B127" s="1052"/>
      <c r="C127" s="1052"/>
      <c r="D127" s="1052"/>
      <c r="E127" s="1052"/>
      <c r="F127" s="1053"/>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hidden="1" customHeight="1" x14ac:dyDescent="0.15">
      <c r="A128" s="1051"/>
      <c r="B128" s="1052"/>
      <c r="C128" s="1052"/>
      <c r="D128" s="1052"/>
      <c r="E128" s="1052"/>
      <c r="F128" s="1053"/>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hidden="1" customHeight="1" x14ac:dyDescent="0.15">
      <c r="A129" s="1051"/>
      <c r="B129" s="1052"/>
      <c r="C129" s="1052"/>
      <c r="D129" s="1052"/>
      <c r="E129" s="1052"/>
      <c r="F129" s="1053"/>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hidden="1" customHeight="1" x14ac:dyDescent="0.15">
      <c r="A130" s="1051"/>
      <c r="B130" s="1052"/>
      <c r="C130" s="1052"/>
      <c r="D130" s="1052"/>
      <c r="E130" s="1052"/>
      <c r="F130" s="1053"/>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hidden="1" customHeight="1" x14ac:dyDescent="0.15">
      <c r="A131" s="1051"/>
      <c r="B131" s="1052"/>
      <c r="C131" s="1052"/>
      <c r="D131" s="1052"/>
      <c r="E131" s="1052"/>
      <c r="F131" s="1053"/>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hidden="1" customHeight="1" x14ac:dyDescent="0.15">
      <c r="A132" s="1051"/>
      <c r="B132" s="1052"/>
      <c r="C132" s="1052"/>
      <c r="D132" s="1052"/>
      <c r="E132" s="1052"/>
      <c r="F132" s="1053"/>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hidden="1" customHeight="1" thickBot="1" x14ac:dyDescent="0.2">
      <c r="A133" s="1051"/>
      <c r="B133" s="1052"/>
      <c r="C133" s="1052"/>
      <c r="D133" s="1052"/>
      <c r="E133" s="1052"/>
      <c r="F133" s="1053"/>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hidden="1" customHeight="1" x14ac:dyDescent="0.15">
      <c r="A134" s="1051"/>
      <c r="B134" s="1052"/>
      <c r="C134" s="1052"/>
      <c r="D134" s="1052"/>
      <c r="E134" s="1052"/>
      <c r="F134" s="1053"/>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hidden="1" customHeight="1" x14ac:dyDescent="0.15">
      <c r="A135" s="1051"/>
      <c r="B135" s="1052"/>
      <c r="C135" s="1052"/>
      <c r="D135" s="1052"/>
      <c r="E135" s="1052"/>
      <c r="F135" s="1053"/>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hidden="1" customHeight="1" x14ac:dyDescent="0.15">
      <c r="A136" s="1051"/>
      <c r="B136" s="1052"/>
      <c r="C136" s="1052"/>
      <c r="D136" s="1052"/>
      <c r="E136" s="1052"/>
      <c r="F136" s="1053"/>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hidden="1" customHeight="1" x14ac:dyDescent="0.15">
      <c r="A137" s="1051"/>
      <c r="B137" s="1052"/>
      <c r="C137" s="1052"/>
      <c r="D137" s="1052"/>
      <c r="E137" s="1052"/>
      <c r="F137" s="1053"/>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hidden="1" customHeight="1" x14ac:dyDescent="0.15">
      <c r="A138" s="1051"/>
      <c r="B138" s="1052"/>
      <c r="C138" s="1052"/>
      <c r="D138" s="1052"/>
      <c r="E138" s="1052"/>
      <c r="F138" s="1053"/>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hidden="1" customHeight="1" x14ac:dyDescent="0.15">
      <c r="A139" s="1051"/>
      <c r="B139" s="1052"/>
      <c r="C139" s="1052"/>
      <c r="D139" s="1052"/>
      <c r="E139" s="1052"/>
      <c r="F139" s="1053"/>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hidden="1" customHeight="1" x14ac:dyDescent="0.15">
      <c r="A140" s="1051"/>
      <c r="B140" s="1052"/>
      <c r="C140" s="1052"/>
      <c r="D140" s="1052"/>
      <c r="E140" s="1052"/>
      <c r="F140" s="1053"/>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hidden="1" customHeight="1" x14ac:dyDescent="0.15">
      <c r="A141" s="1051"/>
      <c r="B141" s="1052"/>
      <c r="C141" s="1052"/>
      <c r="D141" s="1052"/>
      <c r="E141" s="1052"/>
      <c r="F141" s="1053"/>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hidden="1" customHeight="1" x14ac:dyDescent="0.15">
      <c r="A142" s="1051"/>
      <c r="B142" s="1052"/>
      <c r="C142" s="1052"/>
      <c r="D142" s="1052"/>
      <c r="E142" s="1052"/>
      <c r="F142" s="1053"/>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hidden="1" customHeight="1" x14ac:dyDescent="0.15">
      <c r="A143" s="1051"/>
      <c r="B143" s="1052"/>
      <c r="C143" s="1052"/>
      <c r="D143" s="1052"/>
      <c r="E143" s="1052"/>
      <c r="F143" s="1053"/>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hidden="1" customHeight="1" x14ac:dyDescent="0.15">
      <c r="A144" s="1051"/>
      <c r="B144" s="1052"/>
      <c r="C144" s="1052"/>
      <c r="D144" s="1052"/>
      <c r="E144" s="1052"/>
      <c r="F144" s="1053"/>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hidden="1" customHeight="1" x14ac:dyDescent="0.15">
      <c r="A145" s="1051"/>
      <c r="B145" s="1052"/>
      <c r="C145" s="1052"/>
      <c r="D145" s="1052"/>
      <c r="E145" s="1052"/>
      <c r="F145" s="1053"/>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hidden="1" customHeight="1" thickBot="1" x14ac:dyDescent="0.2">
      <c r="A146" s="1051"/>
      <c r="B146" s="1052"/>
      <c r="C146" s="1052"/>
      <c r="D146" s="1052"/>
      <c r="E146" s="1052"/>
      <c r="F146" s="1053"/>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hidden="1" customHeight="1" x14ac:dyDescent="0.15">
      <c r="A147" s="1051"/>
      <c r="B147" s="1052"/>
      <c r="C147" s="1052"/>
      <c r="D147" s="1052"/>
      <c r="E147" s="1052"/>
      <c r="F147" s="1053"/>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hidden="1" customHeight="1" x14ac:dyDescent="0.15">
      <c r="A148" s="1051"/>
      <c r="B148" s="1052"/>
      <c r="C148" s="1052"/>
      <c r="D148" s="1052"/>
      <c r="E148" s="1052"/>
      <c r="F148" s="1053"/>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hidden="1" customHeight="1" x14ac:dyDescent="0.15">
      <c r="A149" s="1051"/>
      <c r="B149" s="1052"/>
      <c r="C149" s="1052"/>
      <c r="D149" s="1052"/>
      <c r="E149" s="1052"/>
      <c r="F149" s="1053"/>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hidden="1" customHeight="1" x14ac:dyDescent="0.15">
      <c r="A150" s="1051"/>
      <c r="B150" s="1052"/>
      <c r="C150" s="1052"/>
      <c r="D150" s="1052"/>
      <c r="E150" s="1052"/>
      <c r="F150" s="1053"/>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hidden="1" customHeight="1" x14ac:dyDescent="0.15">
      <c r="A151" s="1051"/>
      <c r="B151" s="1052"/>
      <c r="C151" s="1052"/>
      <c r="D151" s="1052"/>
      <c r="E151" s="1052"/>
      <c r="F151" s="1053"/>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hidden="1" customHeight="1" x14ac:dyDescent="0.15">
      <c r="A152" s="1051"/>
      <c r="B152" s="1052"/>
      <c r="C152" s="1052"/>
      <c r="D152" s="1052"/>
      <c r="E152" s="1052"/>
      <c r="F152" s="1053"/>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hidden="1" customHeight="1" x14ac:dyDescent="0.15">
      <c r="A153" s="1051"/>
      <c r="B153" s="1052"/>
      <c r="C153" s="1052"/>
      <c r="D153" s="1052"/>
      <c r="E153" s="1052"/>
      <c r="F153" s="1053"/>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hidden="1" customHeight="1" x14ac:dyDescent="0.15">
      <c r="A154" s="1051"/>
      <c r="B154" s="1052"/>
      <c r="C154" s="1052"/>
      <c r="D154" s="1052"/>
      <c r="E154" s="1052"/>
      <c r="F154" s="1053"/>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hidden="1" customHeight="1" x14ac:dyDescent="0.15">
      <c r="A155" s="1051"/>
      <c r="B155" s="1052"/>
      <c r="C155" s="1052"/>
      <c r="D155" s="1052"/>
      <c r="E155" s="1052"/>
      <c r="F155" s="1053"/>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hidden="1" customHeight="1" x14ac:dyDescent="0.15">
      <c r="A156" s="1051"/>
      <c r="B156" s="1052"/>
      <c r="C156" s="1052"/>
      <c r="D156" s="1052"/>
      <c r="E156" s="1052"/>
      <c r="F156" s="1053"/>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hidden="1" customHeight="1" x14ac:dyDescent="0.15">
      <c r="A157" s="1051"/>
      <c r="B157" s="1052"/>
      <c r="C157" s="1052"/>
      <c r="D157" s="1052"/>
      <c r="E157" s="1052"/>
      <c r="F157" s="1053"/>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hidden="1" customHeight="1" x14ac:dyDescent="0.15">
      <c r="A158" s="1051"/>
      <c r="B158" s="1052"/>
      <c r="C158" s="1052"/>
      <c r="D158" s="1052"/>
      <c r="E158" s="1052"/>
      <c r="F158" s="1053"/>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hidden="1" customHeight="1" thickBot="1" x14ac:dyDescent="0.2">
      <c r="A159" s="1054"/>
      <c r="B159" s="1055"/>
      <c r="C159" s="1055"/>
      <c r="D159" s="1055"/>
      <c r="E159" s="1055"/>
      <c r="F159" s="1056"/>
      <c r="G159" s="1039" t="s">
        <v>20</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20</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row>
    <row r="160" spans="1:50" s="38" customFormat="1" ht="24.75" hidden="1" customHeight="1" thickBot="1" x14ac:dyDescent="0.2"/>
    <row r="161" spans="1:50" ht="30" hidden="1" customHeight="1" x14ac:dyDescent="0.15">
      <c r="A161" s="1057" t="s">
        <v>28</v>
      </c>
      <c r="B161" s="1058"/>
      <c r="C161" s="1058"/>
      <c r="D161" s="1058"/>
      <c r="E161" s="1058"/>
      <c r="F161" s="1059"/>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hidden="1" customHeight="1" x14ac:dyDescent="0.15">
      <c r="A162" s="1051"/>
      <c r="B162" s="1052"/>
      <c r="C162" s="1052"/>
      <c r="D162" s="1052"/>
      <c r="E162" s="1052"/>
      <c r="F162" s="1053"/>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hidden="1" customHeight="1" x14ac:dyDescent="0.15">
      <c r="A163" s="1051"/>
      <c r="B163" s="1052"/>
      <c r="C163" s="1052"/>
      <c r="D163" s="1052"/>
      <c r="E163" s="1052"/>
      <c r="F163" s="1053"/>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hidden="1" customHeight="1" x14ac:dyDescent="0.15">
      <c r="A164" s="1051"/>
      <c r="B164" s="1052"/>
      <c r="C164" s="1052"/>
      <c r="D164" s="1052"/>
      <c r="E164" s="1052"/>
      <c r="F164" s="1053"/>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hidden="1" customHeight="1" x14ac:dyDescent="0.15">
      <c r="A165" s="1051"/>
      <c r="B165" s="1052"/>
      <c r="C165" s="1052"/>
      <c r="D165" s="1052"/>
      <c r="E165" s="1052"/>
      <c r="F165" s="1053"/>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hidden="1" customHeight="1" x14ac:dyDescent="0.15">
      <c r="A166" s="1051"/>
      <c r="B166" s="1052"/>
      <c r="C166" s="1052"/>
      <c r="D166" s="1052"/>
      <c r="E166" s="1052"/>
      <c r="F166" s="1053"/>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hidden="1" customHeight="1" x14ac:dyDescent="0.15">
      <c r="A167" s="1051"/>
      <c r="B167" s="1052"/>
      <c r="C167" s="1052"/>
      <c r="D167" s="1052"/>
      <c r="E167" s="1052"/>
      <c r="F167" s="1053"/>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hidden="1" customHeight="1" x14ac:dyDescent="0.15">
      <c r="A168" s="1051"/>
      <c r="B168" s="1052"/>
      <c r="C168" s="1052"/>
      <c r="D168" s="1052"/>
      <c r="E168" s="1052"/>
      <c r="F168" s="1053"/>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hidden="1" customHeight="1" x14ac:dyDescent="0.15">
      <c r="A169" s="1051"/>
      <c r="B169" s="1052"/>
      <c r="C169" s="1052"/>
      <c r="D169" s="1052"/>
      <c r="E169" s="1052"/>
      <c r="F169" s="1053"/>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hidden="1" customHeight="1" x14ac:dyDescent="0.15">
      <c r="A170" s="1051"/>
      <c r="B170" s="1052"/>
      <c r="C170" s="1052"/>
      <c r="D170" s="1052"/>
      <c r="E170" s="1052"/>
      <c r="F170" s="1053"/>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hidden="1" customHeight="1" x14ac:dyDescent="0.15">
      <c r="A171" s="1051"/>
      <c r="B171" s="1052"/>
      <c r="C171" s="1052"/>
      <c r="D171" s="1052"/>
      <c r="E171" s="1052"/>
      <c r="F171" s="1053"/>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hidden="1" customHeight="1" x14ac:dyDescent="0.15">
      <c r="A172" s="1051"/>
      <c r="B172" s="1052"/>
      <c r="C172" s="1052"/>
      <c r="D172" s="1052"/>
      <c r="E172" s="1052"/>
      <c r="F172" s="1053"/>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hidden="1" customHeight="1" thickBot="1" x14ac:dyDescent="0.2">
      <c r="A173" s="1051"/>
      <c r="B173" s="1052"/>
      <c r="C173" s="1052"/>
      <c r="D173" s="1052"/>
      <c r="E173" s="1052"/>
      <c r="F173" s="1053"/>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hidden="1" customHeight="1" x14ac:dyDescent="0.15">
      <c r="A174" s="1051"/>
      <c r="B174" s="1052"/>
      <c r="C174" s="1052"/>
      <c r="D174" s="1052"/>
      <c r="E174" s="1052"/>
      <c r="F174" s="1053"/>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hidden="1" customHeight="1" x14ac:dyDescent="0.15">
      <c r="A175" s="1051"/>
      <c r="B175" s="1052"/>
      <c r="C175" s="1052"/>
      <c r="D175" s="1052"/>
      <c r="E175" s="1052"/>
      <c r="F175" s="1053"/>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hidden="1" customHeight="1" x14ac:dyDescent="0.15">
      <c r="A176" s="1051"/>
      <c r="B176" s="1052"/>
      <c r="C176" s="1052"/>
      <c r="D176" s="1052"/>
      <c r="E176" s="1052"/>
      <c r="F176" s="1053"/>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hidden="1" customHeight="1" x14ac:dyDescent="0.15">
      <c r="A177" s="1051"/>
      <c r="B177" s="1052"/>
      <c r="C177" s="1052"/>
      <c r="D177" s="1052"/>
      <c r="E177" s="1052"/>
      <c r="F177" s="1053"/>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hidden="1" customHeight="1" x14ac:dyDescent="0.15">
      <c r="A178" s="1051"/>
      <c r="B178" s="1052"/>
      <c r="C178" s="1052"/>
      <c r="D178" s="1052"/>
      <c r="E178" s="1052"/>
      <c r="F178" s="1053"/>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hidden="1" customHeight="1" x14ac:dyDescent="0.15">
      <c r="A179" s="1051"/>
      <c r="B179" s="1052"/>
      <c r="C179" s="1052"/>
      <c r="D179" s="1052"/>
      <c r="E179" s="1052"/>
      <c r="F179" s="1053"/>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hidden="1" customHeight="1" x14ac:dyDescent="0.15">
      <c r="A180" s="1051"/>
      <c r="B180" s="1052"/>
      <c r="C180" s="1052"/>
      <c r="D180" s="1052"/>
      <c r="E180" s="1052"/>
      <c r="F180" s="1053"/>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hidden="1" customHeight="1" x14ac:dyDescent="0.15">
      <c r="A181" s="1051"/>
      <c r="B181" s="1052"/>
      <c r="C181" s="1052"/>
      <c r="D181" s="1052"/>
      <c r="E181" s="1052"/>
      <c r="F181" s="1053"/>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hidden="1" customHeight="1" x14ac:dyDescent="0.15">
      <c r="A182" s="1051"/>
      <c r="B182" s="1052"/>
      <c r="C182" s="1052"/>
      <c r="D182" s="1052"/>
      <c r="E182" s="1052"/>
      <c r="F182" s="1053"/>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hidden="1" customHeight="1" x14ac:dyDescent="0.15">
      <c r="A183" s="1051"/>
      <c r="B183" s="1052"/>
      <c r="C183" s="1052"/>
      <c r="D183" s="1052"/>
      <c r="E183" s="1052"/>
      <c r="F183" s="1053"/>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hidden="1" customHeight="1" x14ac:dyDescent="0.15">
      <c r="A184" s="1051"/>
      <c r="B184" s="1052"/>
      <c r="C184" s="1052"/>
      <c r="D184" s="1052"/>
      <c r="E184" s="1052"/>
      <c r="F184" s="1053"/>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hidden="1" customHeight="1" x14ac:dyDescent="0.15">
      <c r="A185" s="1051"/>
      <c r="B185" s="1052"/>
      <c r="C185" s="1052"/>
      <c r="D185" s="1052"/>
      <c r="E185" s="1052"/>
      <c r="F185" s="1053"/>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hidden="1" customHeight="1" thickBot="1" x14ac:dyDescent="0.2">
      <c r="A186" s="1051"/>
      <c r="B186" s="1052"/>
      <c r="C186" s="1052"/>
      <c r="D186" s="1052"/>
      <c r="E186" s="1052"/>
      <c r="F186" s="1053"/>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hidden="1" customHeight="1" x14ac:dyDescent="0.15">
      <c r="A187" s="1051"/>
      <c r="B187" s="1052"/>
      <c r="C187" s="1052"/>
      <c r="D187" s="1052"/>
      <c r="E187" s="1052"/>
      <c r="F187" s="1053"/>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hidden="1" customHeight="1" x14ac:dyDescent="0.15">
      <c r="A188" s="1051"/>
      <c r="B188" s="1052"/>
      <c r="C188" s="1052"/>
      <c r="D188" s="1052"/>
      <c r="E188" s="1052"/>
      <c r="F188" s="1053"/>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hidden="1" customHeight="1" x14ac:dyDescent="0.15">
      <c r="A189" s="1051"/>
      <c r="B189" s="1052"/>
      <c r="C189" s="1052"/>
      <c r="D189" s="1052"/>
      <c r="E189" s="1052"/>
      <c r="F189" s="1053"/>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hidden="1" customHeight="1" x14ac:dyDescent="0.15">
      <c r="A190" s="1051"/>
      <c r="B190" s="1052"/>
      <c r="C190" s="1052"/>
      <c r="D190" s="1052"/>
      <c r="E190" s="1052"/>
      <c r="F190" s="1053"/>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hidden="1" customHeight="1" x14ac:dyDescent="0.15">
      <c r="A191" s="1051"/>
      <c r="B191" s="1052"/>
      <c r="C191" s="1052"/>
      <c r="D191" s="1052"/>
      <c r="E191" s="1052"/>
      <c r="F191" s="1053"/>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hidden="1" customHeight="1" x14ac:dyDescent="0.15">
      <c r="A192" s="1051"/>
      <c r="B192" s="1052"/>
      <c r="C192" s="1052"/>
      <c r="D192" s="1052"/>
      <c r="E192" s="1052"/>
      <c r="F192" s="1053"/>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hidden="1" customHeight="1" x14ac:dyDescent="0.15">
      <c r="A193" s="1051"/>
      <c r="B193" s="1052"/>
      <c r="C193" s="1052"/>
      <c r="D193" s="1052"/>
      <c r="E193" s="1052"/>
      <c r="F193" s="1053"/>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hidden="1" customHeight="1" x14ac:dyDescent="0.15">
      <c r="A194" s="1051"/>
      <c r="B194" s="1052"/>
      <c r="C194" s="1052"/>
      <c r="D194" s="1052"/>
      <c r="E194" s="1052"/>
      <c r="F194" s="1053"/>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hidden="1" customHeight="1" x14ac:dyDescent="0.15">
      <c r="A195" s="1051"/>
      <c r="B195" s="1052"/>
      <c r="C195" s="1052"/>
      <c r="D195" s="1052"/>
      <c r="E195" s="1052"/>
      <c r="F195" s="1053"/>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hidden="1" customHeight="1" x14ac:dyDescent="0.15">
      <c r="A196" s="1051"/>
      <c r="B196" s="1052"/>
      <c r="C196" s="1052"/>
      <c r="D196" s="1052"/>
      <c r="E196" s="1052"/>
      <c r="F196" s="1053"/>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hidden="1" customHeight="1" x14ac:dyDescent="0.15">
      <c r="A197" s="1051"/>
      <c r="B197" s="1052"/>
      <c r="C197" s="1052"/>
      <c r="D197" s="1052"/>
      <c r="E197" s="1052"/>
      <c r="F197" s="1053"/>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hidden="1" customHeight="1" x14ac:dyDescent="0.15">
      <c r="A198" s="1051"/>
      <c r="B198" s="1052"/>
      <c r="C198" s="1052"/>
      <c r="D198" s="1052"/>
      <c r="E198" s="1052"/>
      <c r="F198" s="1053"/>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hidden="1" customHeight="1" thickBot="1" x14ac:dyDescent="0.2">
      <c r="A199" s="1051"/>
      <c r="B199" s="1052"/>
      <c r="C199" s="1052"/>
      <c r="D199" s="1052"/>
      <c r="E199" s="1052"/>
      <c r="F199" s="1053"/>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hidden="1" customHeight="1" x14ac:dyDescent="0.15">
      <c r="A200" s="1051"/>
      <c r="B200" s="1052"/>
      <c r="C200" s="1052"/>
      <c r="D200" s="1052"/>
      <c r="E200" s="1052"/>
      <c r="F200" s="1053"/>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hidden="1" customHeight="1" x14ac:dyDescent="0.15">
      <c r="A201" s="1051"/>
      <c r="B201" s="1052"/>
      <c r="C201" s="1052"/>
      <c r="D201" s="1052"/>
      <c r="E201" s="1052"/>
      <c r="F201" s="1053"/>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hidden="1" customHeight="1" x14ac:dyDescent="0.15">
      <c r="A202" s="1051"/>
      <c r="B202" s="1052"/>
      <c r="C202" s="1052"/>
      <c r="D202" s="1052"/>
      <c r="E202" s="1052"/>
      <c r="F202" s="1053"/>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hidden="1" customHeight="1" x14ac:dyDescent="0.15">
      <c r="A203" s="1051"/>
      <c r="B203" s="1052"/>
      <c r="C203" s="1052"/>
      <c r="D203" s="1052"/>
      <c r="E203" s="1052"/>
      <c r="F203" s="1053"/>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hidden="1" customHeight="1" x14ac:dyDescent="0.15">
      <c r="A204" s="1051"/>
      <c r="B204" s="1052"/>
      <c r="C204" s="1052"/>
      <c r="D204" s="1052"/>
      <c r="E204" s="1052"/>
      <c r="F204" s="1053"/>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hidden="1" customHeight="1" x14ac:dyDescent="0.15">
      <c r="A205" s="1051"/>
      <c r="B205" s="1052"/>
      <c r="C205" s="1052"/>
      <c r="D205" s="1052"/>
      <c r="E205" s="1052"/>
      <c r="F205" s="1053"/>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hidden="1" customHeight="1" x14ac:dyDescent="0.15">
      <c r="A206" s="1051"/>
      <c r="B206" s="1052"/>
      <c r="C206" s="1052"/>
      <c r="D206" s="1052"/>
      <c r="E206" s="1052"/>
      <c r="F206" s="1053"/>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hidden="1" customHeight="1" x14ac:dyDescent="0.15">
      <c r="A207" s="1051"/>
      <c r="B207" s="1052"/>
      <c r="C207" s="1052"/>
      <c r="D207" s="1052"/>
      <c r="E207" s="1052"/>
      <c r="F207" s="1053"/>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hidden="1" customHeight="1" x14ac:dyDescent="0.15">
      <c r="A208" s="1051"/>
      <c r="B208" s="1052"/>
      <c r="C208" s="1052"/>
      <c r="D208" s="1052"/>
      <c r="E208" s="1052"/>
      <c r="F208" s="1053"/>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hidden="1" customHeight="1" x14ac:dyDescent="0.15">
      <c r="A209" s="1051"/>
      <c r="B209" s="1052"/>
      <c r="C209" s="1052"/>
      <c r="D209" s="1052"/>
      <c r="E209" s="1052"/>
      <c r="F209" s="1053"/>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hidden="1" customHeight="1" x14ac:dyDescent="0.15">
      <c r="A210" s="1051"/>
      <c r="B210" s="1052"/>
      <c r="C210" s="1052"/>
      <c r="D210" s="1052"/>
      <c r="E210" s="1052"/>
      <c r="F210" s="1053"/>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hidden="1" customHeight="1" x14ac:dyDescent="0.15">
      <c r="A211" s="1051"/>
      <c r="B211" s="1052"/>
      <c r="C211" s="1052"/>
      <c r="D211" s="1052"/>
      <c r="E211" s="1052"/>
      <c r="F211" s="1053"/>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hidden="1" customHeight="1" thickBot="1" x14ac:dyDescent="0.2">
      <c r="A212" s="1054"/>
      <c r="B212" s="1055"/>
      <c r="C212" s="1055"/>
      <c r="D212" s="1055"/>
      <c r="E212" s="1055"/>
      <c r="F212" s="1056"/>
      <c r="G212" s="1039" t="s">
        <v>20</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20</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row>
    <row r="213" spans="1:50" s="38" customFormat="1" ht="24.75" hidden="1" customHeight="1" thickBot="1" x14ac:dyDescent="0.2"/>
    <row r="214" spans="1:50" ht="30" hidden="1" customHeight="1" x14ac:dyDescent="0.15">
      <c r="A214" s="1048" t="s">
        <v>28</v>
      </c>
      <c r="B214" s="1049"/>
      <c r="C214" s="1049"/>
      <c r="D214" s="1049"/>
      <c r="E214" s="1049"/>
      <c r="F214" s="1050"/>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hidden="1" customHeight="1" x14ac:dyDescent="0.15">
      <c r="A215" s="1051"/>
      <c r="B215" s="1052"/>
      <c r="C215" s="1052"/>
      <c r="D215" s="1052"/>
      <c r="E215" s="1052"/>
      <c r="F215" s="1053"/>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hidden="1" customHeight="1" x14ac:dyDescent="0.15">
      <c r="A216" s="1051"/>
      <c r="B216" s="1052"/>
      <c r="C216" s="1052"/>
      <c r="D216" s="1052"/>
      <c r="E216" s="1052"/>
      <c r="F216" s="1053"/>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hidden="1" customHeight="1" x14ac:dyDescent="0.15">
      <c r="A217" s="1051"/>
      <c r="B217" s="1052"/>
      <c r="C217" s="1052"/>
      <c r="D217" s="1052"/>
      <c r="E217" s="1052"/>
      <c r="F217" s="1053"/>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hidden="1" customHeight="1" x14ac:dyDescent="0.15">
      <c r="A218" s="1051"/>
      <c r="B218" s="1052"/>
      <c r="C218" s="1052"/>
      <c r="D218" s="1052"/>
      <c r="E218" s="1052"/>
      <c r="F218" s="1053"/>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hidden="1" customHeight="1" x14ac:dyDescent="0.15">
      <c r="A219" s="1051"/>
      <c r="B219" s="1052"/>
      <c r="C219" s="1052"/>
      <c r="D219" s="1052"/>
      <c r="E219" s="1052"/>
      <c r="F219" s="1053"/>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hidden="1" customHeight="1" x14ac:dyDescent="0.15">
      <c r="A220" s="1051"/>
      <c r="B220" s="1052"/>
      <c r="C220" s="1052"/>
      <c r="D220" s="1052"/>
      <c r="E220" s="1052"/>
      <c r="F220" s="1053"/>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hidden="1" customHeight="1" x14ac:dyDescent="0.15">
      <c r="A221" s="1051"/>
      <c r="B221" s="1052"/>
      <c r="C221" s="1052"/>
      <c r="D221" s="1052"/>
      <c r="E221" s="1052"/>
      <c r="F221" s="1053"/>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hidden="1" customHeight="1" x14ac:dyDescent="0.15">
      <c r="A222" s="1051"/>
      <c r="B222" s="1052"/>
      <c r="C222" s="1052"/>
      <c r="D222" s="1052"/>
      <c r="E222" s="1052"/>
      <c r="F222" s="1053"/>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hidden="1" customHeight="1" x14ac:dyDescent="0.15">
      <c r="A223" s="1051"/>
      <c r="B223" s="1052"/>
      <c r="C223" s="1052"/>
      <c r="D223" s="1052"/>
      <c r="E223" s="1052"/>
      <c r="F223" s="1053"/>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hidden="1" customHeight="1" x14ac:dyDescent="0.15">
      <c r="A224" s="1051"/>
      <c r="B224" s="1052"/>
      <c r="C224" s="1052"/>
      <c r="D224" s="1052"/>
      <c r="E224" s="1052"/>
      <c r="F224" s="1053"/>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hidden="1" customHeight="1" x14ac:dyDescent="0.15">
      <c r="A225" s="1051"/>
      <c r="B225" s="1052"/>
      <c r="C225" s="1052"/>
      <c r="D225" s="1052"/>
      <c r="E225" s="1052"/>
      <c r="F225" s="1053"/>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hidden="1" customHeight="1" thickBot="1" x14ac:dyDescent="0.2">
      <c r="A226" s="1051"/>
      <c r="B226" s="1052"/>
      <c r="C226" s="1052"/>
      <c r="D226" s="1052"/>
      <c r="E226" s="1052"/>
      <c r="F226" s="1053"/>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hidden="1" customHeight="1" x14ac:dyDescent="0.15">
      <c r="A227" s="1051"/>
      <c r="B227" s="1052"/>
      <c r="C227" s="1052"/>
      <c r="D227" s="1052"/>
      <c r="E227" s="1052"/>
      <c r="F227" s="1053"/>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hidden="1" customHeight="1" x14ac:dyDescent="0.15">
      <c r="A228" s="1051"/>
      <c r="B228" s="1052"/>
      <c r="C228" s="1052"/>
      <c r="D228" s="1052"/>
      <c r="E228" s="1052"/>
      <c r="F228" s="1053"/>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hidden="1" customHeight="1" x14ac:dyDescent="0.15">
      <c r="A229" s="1051"/>
      <c r="B229" s="1052"/>
      <c r="C229" s="1052"/>
      <c r="D229" s="1052"/>
      <c r="E229" s="1052"/>
      <c r="F229" s="1053"/>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hidden="1" customHeight="1" x14ac:dyDescent="0.15">
      <c r="A230" s="1051"/>
      <c r="B230" s="1052"/>
      <c r="C230" s="1052"/>
      <c r="D230" s="1052"/>
      <c r="E230" s="1052"/>
      <c r="F230" s="1053"/>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hidden="1" customHeight="1" x14ac:dyDescent="0.15">
      <c r="A231" s="1051"/>
      <c r="B231" s="1052"/>
      <c r="C231" s="1052"/>
      <c r="D231" s="1052"/>
      <c r="E231" s="1052"/>
      <c r="F231" s="1053"/>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hidden="1" customHeight="1" x14ac:dyDescent="0.15">
      <c r="A232" s="1051"/>
      <c r="B232" s="1052"/>
      <c r="C232" s="1052"/>
      <c r="D232" s="1052"/>
      <c r="E232" s="1052"/>
      <c r="F232" s="1053"/>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hidden="1" customHeight="1" x14ac:dyDescent="0.15">
      <c r="A233" s="1051"/>
      <c r="B233" s="1052"/>
      <c r="C233" s="1052"/>
      <c r="D233" s="1052"/>
      <c r="E233" s="1052"/>
      <c r="F233" s="1053"/>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hidden="1" customHeight="1" x14ac:dyDescent="0.15">
      <c r="A234" s="1051"/>
      <c r="B234" s="1052"/>
      <c r="C234" s="1052"/>
      <c r="D234" s="1052"/>
      <c r="E234" s="1052"/>
      <c r="F234" s="1053"/>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hidden="1" customHeight="1" x14ac:dyDescent="0.15">
      <c r="A235" s="1051"/>
      <c r="B235" s="1052"/>
      <c r="C235" s="1052"/>
      <c r="D235" s="1052"/>
      <c r="E235" s="1052"/>
      <c r="F235" s="1053"/>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hidden="1" customHeight="1" x14ac:dyDescent="0.15">
      <c r="A236" s="1051"/>
      <c r="B236" s="1052"/>
      <c r="C236" s="1052"/>
      <c r="D236" s="1052"/>
      <c r="E236" s="1052"/>
      <c r="F236" s="1053"/>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hidden="1" customHeight="1" x14ac:dyDescent="0.15">
      <c r="A237" s="1051"/>
      <c r="B237" s="1052"/>
      <c r="C237" s="1052"/>
      <c r="D237" s="1052"/>
      <c r="E237" s="1052"/>
      <c r="F237" s="1053"/>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hidden="1" customHeight="1" x14ac:dyDescent="0.15">
      <c r="A238" s="1051"/>
      <c r="B238" s="1052"/>
      <c r="C238" s="1052"/>
      <c r="D238" s="1052"/>
      <c r="E238" s="1052"/>
      <c r="F238" s="1053"/>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hidden="1" customHeight="1" thickBot="1" x14ac:dyDescent="0.2">
      <c r="A239" s="1051"/>
      <c r="B239" s="1052"/>
      <c r="C239" s="1052"/>
      <c r="D239" s="1052"/>
      <c r="E239" s="1052"/>
      <c r="F239" s="1053"/>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hidden="1" customHeight="1" x14ac:dyDescent="0.15">
      <c r="A240" s="1051"/>
      <c r="B240" s="1052"/>
      <c r="C240" s="1052"/>
      <c r="D240" s="1052"/>
      <c r="E240" s="1052"/>
      <c r="F240" s="1053"/>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hidden="1" customHeight="1" x14ac:dyDescent="0.15">
      <c r="A241" s="1051"/>
      <c r="B241" s="1052"/>
      <c r="C241" s="1052"/>
      <c r="D241" s="1052"/>
      <c r="E241" s="1052"/>
      <c r="F241" s="1053"/>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hidden="1" customHeight="1" x14ac:dyDescent="0.15">
      <c r="A242" s="1051"/>
      <c r="B242" s="1052"/>
      <c r="C242" s="1052"/>
      <c r="D242" s="1052"/>
      <c r="E242" s="1052"/>
      <c r="F242" s="1053"/>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hidden="1" customHeight="1" x14ac:dyDescent="0.15">
      <c r="A243" s="1051"/>
      <c r="B243" s="1052"/>
      <c r="C243" s="1052"/>
      <c r="D243" s="1052"/>
      <c r="E243" s="1052"/>
      <c r="F243" s="1053"/>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hidden="1" customHeight="1" x14ac:dyDescent="0.15">
      <c r="A244" s="1051"/>
      <c r="B244" s="1052"/>
      <c r="C244" s="1052"/>
      <c r="D244" s="1052"/>
      <c r="E244" s="1052"/>
      <c r="F244" s="1053"/>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hidden="1" customHeight="1" x14ac:dyDescent="0.15">
      <c r="A245" s="1051"/>
      <c r="B245" s="1052"/>
      <c r="C245" s="1052"/>
      <c r="D245" s="1052"/>
      <c r="E245" s="1052"/>
      <c r="F245" s="1053"/>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hidden="1" customHeight="1" x14ac:dyDescent="0.15">
      <c r="A246" s="1051"/>
      <c r="B246" s="1052"/>
      <c r="C246" s="1052"/>
      <c r="D246" s="1052"/>
      <c r="E246" s="1052"/>
      <c r="F246" s="1053"/>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hidden="1" customHeight="1" x14ac:dyDescent="0.15">
      <c r="A247" s="1051"/>
      <c r="B247" s="1052"/>
      <c r="C247" s="1052"/>
      <c r="D247" s="1052"/>
      <c r="E247" s="1052"/>
      <c r="F247" s="1053"/>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hidden="1" customHeight="1" x14ac:dyDescent="0.15">
      <c r="A248" s="1051"/>
      <c r="B248" s="1052"/>
      <c r="C248" s="1052"/>
      <c r="D248" s="1052"/>
      <c r="E248" s="1052"/>
      <c r="F248" s="1053"/>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hidden="1" customHeight="1" x14ac:dyDescent="0.15">
      <c r="A249" s="1051"/>
      <c r="B249" s="1052"/>
      <c r="C249" s="1052"/>
      <c r="D249" s="1052"/>
      <c r="E249" s="1052"/>
      <c r="F249" s="1053"/>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hidden="1" customHeight="1" x14ac:dyDescent="0.15">
      <c r="A250" s="1051"/>
      <c r="B250" s="1052"/>
      <c r="C250" s="1052"/>
      <c r="D250" s="1052"/>
      <c r="E250" s="1052"/>
      <c r="F250" s="1053"/>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hidden="1" customHeight="1" x14ac:dyDescent="0.15">
      <c r="A251" s="1051"/>
      <c r="B251" s="1052"/>
      <c r="C251" s="1052"/>
      <c r="D251" s="1052"/>
      <c r="E251" s="1052"/>
      <c r="F251" s="1053"/>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hidden="1" customHeight="1" thickBot="1" x14ac:dyDescent="0.2">
      <c r="A252" s="1051"/>
      <c r="B252" s="1052"/>
      <c r="C252" s="1052"/>
      <c r="D252" s="1052"/>
      <c r="E252" s="1052"/>
      <c r="F252" s="1053"/>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hidden="1" customHeight="1" x14ac:dyDescent="0.15">
      <c r="A253" s="1051"/>
      <c r="B253" s="1052"/>
      <c r="C253" s="1052"/>
      <c r="D253" s="1052"/>
      <c r="E253" s="1052"/>
      <c r="F253" s="1053"/>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hidden="1" customHeight="1" x14ac:dyDescent="0.15">
      <c r="A254" s="1051"/>
      <c r="B254" s="1052"/>
      <c r="C254" s="1052"/>
      <c r="D254" s="1052"/>
      <c r="E254" s="1052"/>
      <c r="F254" s="1053"/>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hidden="1" customHeight="1" x14ac:dyDescent="0.15">
      <c r="A255" s="1051"/>
      <c r="B255" s="1052"/>
      <c r="C255" s="1052"/>
      <c r="D255" s="1052"/>
      <c r="E255" s="1052"/>
      <c r="F255" s="1053"/>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hidden="1" customHeight="1" x14ac:dyDescent="0.15">
      <c r="A256" s="1051"/>
      <c r="B256" s="1052"/>
      <c r="C256" s="1052"/>
      <c r="D256" s="1052"/>
      <c r="E256" s="1052"/>
      <c r="F256" s="1053"/>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hidden="1" customHeight="1" x14ac:dyDescent="0.15">
      <c r="A257" s="1051"/>
      <c r="B257" s="1052"/>
      <c r="C257" s="1052"/>
      <c r="D257" s="1052"/>
      <c r="E257" s="1052"/>
      <c r="F257" s="1053"/>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hidden="1" customHeight="1" x14ac:dyDescent="0.15">
      <c r="A258" s="1051"/>
      <c r="B258" s="1052"/>
      <c r="C258" s="1052"/>
      <c r="D258" s="1052"/>
      <c r="E258" s="1052"/>
      <c r="F258" s="1053"/>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hidden="1" customHeight="1" x14ac:dyDescent="0.15">
      <c r="A259" s="1051"/>
      <c r="B259" s="1052"/>
      <c r="C259" s="1052"/>
      <c r="D259" s="1052"/>
      <c r="E259" s="1052"/>
      <c r="F259" s="1053"/>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hidden="1" customHeight="1" x14ac:dyDescent="0.15">
      <c r="A260" s="1051"/>
      <c r="B260" s="1052"/>
      <c r="C260" s="1052"/>
      <c r="D260" s="1052"/>
      <c r="E260" s="1052"/>
      <c r="F260" s="1053"/>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hidden="1" customHeight="1" x14ac:dyDescent="0.15">
      <c r="A261" s="1051"/>
      <c r="B261" s="1052"/>
      <c r="C261" s="1052"/>
      <c r="D261" s="1052"/>
      <c r="E261" s="1052"/>
      <c r="F261" s="1053"/>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hidden="1" customHeight="1" x14ac:dyDescent="0.15">
      <c r="A262" s="1051"/>
      <c r="B262" s="1052"/>
      <c r="C262" s="1052"/>
      <c r="D262" s="1052"/>
      <c r="E262" s="1052"/>
      <c r="F262" s="1053"/>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hidden="1" customHeight="1" x14ac:dyDescent="0.15">
      <c r="A263" s="1051"/>
      <c r="B263" s="1052"/>
      <c r="C263" s="1052"/>
      <c r="D263" s="1052"/>
      <c r="E263" s="1052"/>
      <c r="F263" s="1053"/>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hidden="1" customHeight="1" x14ac:dyDescent="0.15">
      <c r="A264" s="1051"/>
      <c r="B264" s="1052"/>
      <c r="C264" s="1052"/>
      <c r="D264" s="1052"/>
      <c r="E264" s="1052"/>
      <c r="F264" s="1053"/>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hidden="1" customHeight="1" thickBot="1" x14ac:dyDescent="0.2">
      <c r="A265" s="1054"/>
      <c r="B265" s="1055"/>
      <c r="C265" s="1055"/>
      <c r="D265" s="1055"/>
      <c r="E265" s="1055"/>
      <c r="F265" s="1056"/>
      <c r="G265" s="1039" t="s">
        <v>20</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20</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row>
    <row r="266" spans="1:50" ht="24.75" hidden="1"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115" zoomScaleNormal="75" zoomScaleSheetLayoutView="115" zoomScalePageLayoutView="70" workbookViewId="0">
      <selection activeCell="AH1327" sqref="AH132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hidden="1"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hidden="1"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26.25" hidden="1" customHeight="1" x14ac:dyDescent="0.15">
      <c r="A4" s="1062">
        <v>1</v>
      </c>
      <c r="B4" s="1062">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hidden="1" customHeight="1" x14ac:dyDescent="0.15">
      <c r="A5" s="1062">
        <v>2</v>
      </c>
      <c r="B5" s="1062">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2">
        <v>3</v>
      </c>
      <c r="B6" s="1062">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2">
        <v>4</v>
      </c>
      <c r="B7" s="1062">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2">
        <v>5</v>
      </c>
      <c r="B8" s="1062">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2">
        <v>6</v>
      </c>
      <c r="B9" s="1062">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2">
        <v>7</v>
      </c>
      <c r="B10" s="1062">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2">
        <v>8</v>
      </c>
      <c r="B11" s="1062">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2">
        <v>9</v>
      </c>
      <c r="B12" s="1062">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2">
        <v>10</v>
      </c>
      <c r="B13" s="1062">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2">
        <v>11</v>
      </c>
      <c r="B14" s="1062">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2">
        <v>12</v>
      </c>
      <c r="B15" s="1062">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2">
        <v>13</v>
      </c>
      <c r="B16" s="1062">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2">
        <v>14</v>
      </c>
      <c r="B17" s="1062">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2">
        <v>15</v>
      </c>
      <c r="B18" s="1062">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2">
        <v>16</v>
      </c>
      <c r="B19" s="1062">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2">
        <v>17</v>
      </c>
      <c r="B20" s="1062">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2">
        <v>18</v>
      </c>
      <c r="B21" s="1062">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2">
        <v>19</v>
      </c>
      <c r="B22" s="1062">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2">
        <v>20</v>
      </c>
      <c r="B23" s="1062">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2">
        <v>21</v>
      </c>
      <c r="B24" s="1062">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2">
        <v>22</v>
      </c>
      <c r="B25" s="1062">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2">
        <v>23</v>
      </c>
      <c r="B26" s="1062">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2">
        <v>24</v>
      </c>
      <c r="B27" s="1062">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2">
        <v>25</v>
      </c>
      <c r="B28" s="1062">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2">
        <v>26</v>
      </c>
      <c r="B29" s="1062">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2">
        <v>27</v>
      </c>
      <c r="B30" s="1062">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2">
        <v>28</v>
      </c>
      <c r="B31" s="1062">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2">
        <v>29</v>
      </c>
      <c r="B32" s="1062">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2">
        <v>30</v>
      </c>
      <c r="B33" s="1062">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hidden="1"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35.1" customHeight="1" x14ac:dyDescent="0.15">
      <c r="A37" s="1062">
        <v>1</v>
      </c>
      <c r="B37" s="1062">
        <v>1</v>
      </c>
      <c r="C37" s="361" t="s">
        <v>705</v>
      </c>
      <c r="D37" s="347"/>
      <c r="E37" s="347"/>
      <c r="F37" s="347"/>
      <c r="G37" s="347"/>
      <c r="H37" s="347"/>
      <c r="I37" s="347"/>
      <c r="J37" s="348">
        <v>9010001027784</v>
      </c>
      <c r="K37" s="349"/>
      <c r="L37" s="349"/>
      <c r="M37" s="349"/>
      <c r="N37" s="349"/>
      <c r="O37" s="349"/>
      <c r="P37" s="362" t="s">
        <v>676</v>
      </c>
      <c r="Q37" s="350"/>
      <c r="R37" s="350"/>
      <c r="S37" s="350"/>
      <c r="T37" s="350"/>
      <c r="U37" s="350"/>
      <c r="V37" s="350"/>
      <c r="W37" s="350"/>
      <c r="X37" s="350"/>
      <c r="Y37" s="351">
        <v>1.4128000000000001</v>
      </c>
      <c r="Z37" s="352"/>
      <c r="AA37" s="352"/>
      <c r="AB37" s="353"/>
      <c r="AC37" s="354" t="s">
        <v>80</v>
      </c>
      <c r="AD37" s="354"/>
      <c r="AE37" s="354"/>
      <c r="AF37" s="354"/>
      <c r="AG37" s="354"/>
      <c r="AH37" s="355" t="s">
        <v>704</v>
      </c>
      <c r="AI37" s="356"/>
      <c r="AJ37" s="356"/>
      <c r="AK37" s="356"/>
      <c r="AL37" s="357" t="s">
        <v>704</v>
      </c>
      <c r="AM37" s="358"/>
      <c r="AN37" s="358"/>
      <c r="AO37" s="359"/>
      <c r="AP37" s="360" t="s">
        <v>704</v>
      </c>
      <c r="AQ37" s="360"/>
      <c r="AR37" s="360"/>
      <c r="AS37" s="360"/>
      <c r="AT37" s="360"/>
      <c r="AU37" s="360"/>
      <c r="AV37" s="360"/>
      <c r="AW37" s="360"/>
      <c r="AX37" s="360"/>
    </row>
    <row r="38" spans="1:50" ht="35.1" customHeight="1" x14ac:dyDescent="0.15">
      <c r="A38" s="1062">
        <v>2</v>
      </c>
      <c r="B38" s="1062">
        <v>1</v>
      </c>
      <c r="C38" s="361" t="s">
        <v>726</v>
      </c>
      <c r="D38" s="347"/>
      <c r="E38" s="347"/>
      <c r="F38" s="347"/>
      <c r="G38" s="347"/>
      <c r="H38" s="347"/>
      <c r="I38" s="347"/>
      <c r="J38" s="348">
        <v>6012401010323</v>
      </c>
      <c r="K38" s="349"/>
      <c r="L38" s="349"/>
      <c r="M38" s="349"/>
      <c r="N38" s="349"/>
      <c r="O38" s="349"/>
      <c r="P38" s="362" t="s">
        <v>675</v>
      </c>
      <c r="Q38" s="350"/>
      <c r="R38" s="350"/>
      <c r="S38" s="350"/>
      <c r="T38" s="350"/>
      <c r="U38" s="350"/>
      <c r="V38" s="350"/>
      <c r="W38" s="350"/>
      <c r="X38" s="350"/>
      <c r="Y38" s="351">
        <v>2.2107999999999999E-2</v>
      </c>
      <c r="Z38" s="352"/>
      <c r="AA38" s="352"/>
      <c r="AB38" s="353"/>
      <c r="AC38" s="354" t="s">
        <v>80</v>
      </c>
      <c r="AD38" s="354"/>
      <c r="AE38" s="354"/>
      <c r="AF38" s="354"/>
      <c r="AG38" s="354"/>
      <c r="AH38" s="355" t="s">
        <v>704</v>
      </c>
      <c r="AI38" s="356"/>
      <c r="AJ38" s="356"/>
      <c r="AK38" s="356"/>
      <c r="AL38" s="357" t="s">
        <v>704</v>
      </c>
      <c r="AM38" s="358"/>
      <c r="AN38" s="358"/>
      <c r="AO38" s="359"/>
      <c r="AP38" s="360" t="s">
        <v>704</v>
      </c>
      <c r="AQ38" s="360"/>
      <c r="AR38" s="360"/>
      <c r="AS38" s="360"/>
      <c r="AT38" s="360"/>
      <c r="AU38" s="360"/>
      <c r="AV38" s="360"/>
      <c r="AW38" s="360"/>
      <c r="AX38" s="360"/>
    </row>
    <row r="39" spans="1:50" ht="26.25" hidden="1" customHeight="1" x14ac:dyDescent="0.15">
      <c r="A39" s="1062">
        <v>3</v>
      </c>
      <c r="B39" s="1062">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2">
        <v>4</v>
      </c>
      <c r="B40" s="1062">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2">
        <v>5</v>
      </c>
      <c r="B41" s="1062">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2">
        <v>6</v>
      </c>
      <c r="B42" s="1062">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2">
        <v>7</v>
      </c>
      <c r="B43" s="1062">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2">
        <v>8</v>
      </c>
      <c r="B44" s="1062">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2">
        <v>9</v>
      </c>
      <c r="B45" s="1062">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2">
        <v>10</v>
      </c>
      <c r="B46" s="1062">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2">
        <v>11</v>
      </c>
      <c r="B47" s="1062">
        <v>1</v>
      </c>
      <c r="C47" s="347">
        <v>1</v>
      </c>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2">
        <v>12</v>
      </c>
      <c r="B48" s="1062">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2">
        <v>13</v>
      </c>
      <c r="B49" s="1062">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2">
        <v>14</v>
      </c>
      <c r="B50" s="1062">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2">
        <v>15</v>
      </c>
      <c r="B51" s="1062">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2">
        <v>16</v>
      </c>
      <c r="B52" s="1062">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2">
        <v>17</v>
      </c>
      <c r="B53" s="1062">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2">
        <v>18</v>
      </c>
      <c r="B54" s="1062">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2">
        <v>19</v>
      </c>
      <c r="B55" s="1062">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2">
        <v>20</v>
      </c>
      <c r="B56" s="1062">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2">
        <v>21</v>
      </c>
      <c r="B57" s="1062">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2">
        <v>22</v>
      </c>
      <c r="B58" s="1062">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2">
        <v>23</v>
      </c>
      <c r="B59" s="1062">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2">
        <v>24</v>
      </c>
      <c r="B60" s="1062">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2">
        <v>25</v>
      </c>
      <c r="B61" s="1062">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2">
        <v>26</v>
      </c>
      <c r="B62" s="1062">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2">
        <v>27</v>
      </c>
      <c r="B63" s="1062">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2">
        <v>28</v>
      </c>
      <c r="B64" s="1062">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2">
        <v>29</v>
      </c>
      <c r="B65" s="1062">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2">
        <v>30</v>
      </c>
      <c r="B66" s="1062">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2">
        <v>1</v>
      </c>
      <c r="B70" s="1062">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2">
        <v>2</v>
      </c>
      <c r="B71" s="1062">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2">
        <v>3</v>
      </c>
      <c r="B72" s="1062">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2">
        <v>4</v>
      </c>
      <c r="B73" s="1062">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2">
        <v>5</v>
      </c>
      <c r="B74" s="1062">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2">
        <v>6</v>
      </c>
      <c r="B75" s="1062">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2">
        <v>7</v>
      </c>
      <c r="B76" s="1062">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2">
        <v>8</v>
      </c>
      <c r="B77" s="1062">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2">
        <v>9</v>
      </c>
      <c r="B78" s="1062">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2">
        <v>10</v>
      </c>
      <c r="B79" s="1062">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2">
        <v>11</v>
      </c>
      <c r="B80" s="1062">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2">
        <v>12</v>
      </c>
      <c r="B81" s="1062">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2">
        <v>13</v>
      </c>
      <c r="B82" s="1062">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2">
        <v>14</v>
      </c>
      <c r="B83" s="1062">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2">
        <v>15</v>
      </c>
      <c r="B84" s="1062">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2">
        <v>16</v>
      </c>
      <c r="B85" s="1062">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2">
        <v>17</v>
      </c>
      <c r="B86" s="1062">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2">
        <v>18</v>
      </c>
      <c r="B87" s="1062">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2">
        <v>19</v>
      </c>
      <c r="B88" s="1062">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2">
        <v>20</v>
      </c>
      <c r="B89" s="1062">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2">
        <v>21</v>
      </c>
      <c r="B90" s="1062">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2">
        <v>22</v>
      </c>
      <c r="B91" s="1062">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2">
        <v>23</v>
      </c>
      <c r="B92" s="1062">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2">
        <v>24</v>
      </c>
      <c r="B93" s="1062">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2">
        <v>25</v>
      </c>
      <c r="B94" s="1062">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2">
        <v>26</v>
      </c>
      <c r="B95" s="1062">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2">
        <v>27</v>
      </c>
      <c r="B96" s="1062">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2">
        <v>28</v>
      </c>
      <c r="B97" s="1062">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2">
        <v>29</v>
      </c>
      <c r="B98" s="1062">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2">
        <v>30</v>
      </c>
      <c r="B99" s="1062">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2">
        <v>1</v>
      </c>
      <c r="B103" s="1062">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2">
        <v>2</v>
      </c>
      <c r="B104" s="1062">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2">
        <v>3</v>
      </c>
      <c r="B105" s="1062">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2">
        <v>4</v>
      </c>
      <c r="B106" s="1062">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2">
        <v>5</v>
      </c>
      <c r="B107" s="1062">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2">
        <v>6</v>
      </c>
      <c r="B108" s="1062">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2">
        <v>7</v>
      </c>
      <c r="B109" s="1062">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2">
        <v>8</v>
      </c>
      <c r="B110" s="1062">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2">
        <v>9</v>
      </c>
      <c r="B111" s="1062">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2">
        <v>10</v>
      </c>
      <c r="B112" s="1062">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2">
        <v>11</v>
      </c>
      <c r="B113" s="1062">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2">
        <v>12</v>
      </c>
      <c r="B114" s="1062">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2">
        <v>13</v>
      </c>
      <c r="B115" s="1062">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2">
        <v>14</v>
      </c>
      <c r="B116" s="1062">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2">
        <v>15</v>
      </c>
      <c r="B117" s="1062">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2">
        <v>16</v>
      </c>
      <c r="B118" s="1062">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2">
        <v>17</v>
      </c>
      <c r="B119" s="1062">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2">
        <v>18</v>
      </c>
      <c r="B120" s="1062">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2">
        <v>19</v>
      </c>
      <c r="B121" s="1062">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2">
        <v>20</v>
      </c>
      <c r="B122" s="1062">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2">
        <v>21</v>
      </c>
      <c r="B123" s="1062">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2">
        <v>22</v>
      </c>
      <c r="B124" s="1062">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2">
        <v>23</v>
      </c>
      <c r="B125" s="1062">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2">
        <v>24</v>
      </c>
      <c r="B126" s="1062">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2">
        <v>25</v>
      </c>
      <c r="B127" s="1062">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2">
        <v>26</v>
      </c>
      <c r="B128" s="1062">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2">
        <v>27</v>
      </c>
      <c r="B129" s="1062">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2">
        <v>28</v>
      </c>
      <c r="B130" s="1062">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2">
        <v>29</v>
      </c>
      <c r="B131" s="1062">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2">
        <v>30</v>
      </c>
      <c r="B132" s="1062">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2">
        <v>1</v>
      </c>
      <c r="B136" s="1062">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2">
        <v>2</v>
      </c>
      <c r="B137" s="1062">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2">
        <v>3</v>
      </c>
      <c r="B138" s="1062">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2">
        <v>4</v>
      </c>
      <c r="B139" s="1062">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2">
        <v>5</v>
      </c>
      <c r="B140" s="1062">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2">
        <v>6</v>
      </c>
      <c r="B141" s="1062">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2">
        <v>7</v>
      </c>
      <c r="B142" s="1062">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2">
        <v>8</v>
      </c>
      <c r="B143" s="1062">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2">
        <v>9</v>
      </c>
      <c r="B144" s="1062">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2">
        <v>10</v>
      </c>
      <c r="B145" s="1062">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2">
        <v>11</v>
      </c>
      <c r="B146" s="1062">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2">
        <v>12</v>
      </c>
      <c r="B147" s="1062">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2">
        <v>13</v>
      </c>
      <c r="B148" s="1062">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2">
        <v>14</v>
      </c>
      <c r="B149" s="1062">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2">
        <v>15</v>
      </c>
      <c r="B150" s="1062">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2">
        <v>16</v>
      </c>
      <c r="B151" s="1062">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2">
        <v>17</v>
      </c>
      <c r="B152" s="1062">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2">
        <v>18</v>
      </c>
      <c r="B153" s="1062">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2">
        <v>19</v>
      </c>
      <c r="B154" s="1062">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2">
        <v>20</v>
      </c>
      <c r="B155" s="1062">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2">
        <v>21</v>
      </c>
      <c r="B156" s="1062">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2">
        <v>22</v>
      </c>
      <c r="B157" s="1062">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2">
        <v>23</v>
      </c>
      <c r="B158" s="1062">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2">
        <v>24</v>
      </c>
      <c r="B159" s="1062">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2">
        <v>25</v>
      </c>
      <c r="B160" s="1062">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2">
        <v>26</v>
      </c>
      <c r="B161" s="1062">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2">
        <v>27</v>
      </c>
      <c r="B162" s="1062">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2">
        <v>28</v>
      </c>
      <c r="B163" s="1062">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2">
        <v>29</v>
      </c>
      <c r="B164" s="1062">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2">
        <v>30</v>
      </c>
      <c r="B165" s="1062">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2">
        <v>1</v>
      </c>
      <c r="B169" s="1062">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2">
        <v>2</v>
      </c>
      <c r="B170" s="1062">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2">
        <v>3</v>
      </c>
      <c r="B171" s="1062">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2">
        <v>4</v>
      </c>
      <c r="B172" s="1062">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2">
        <v>5</v>
      </c>
      <c r="B173" s="1062">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2">
        <v>6</v>
      </c>
      <c r="B174" s="1062">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2">
        <v>7</v>
      </c>
      <c r="B175" s="1062">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2">
        <v>8</v>
      </c>
      <c r="B176" s="1062">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2">
        <v>9</v>
      </c>
      <c r="B177" s="1062">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2">
        <v>10</v>
      </c>
      <c r="B178" s="1062">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2">
        <v>11</v>
      </c>
      <c r="B179" s="1062">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2">
        <v>12</v>
      </c>
      <c r="B180" s="1062">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2">
        <v>13</v>
      </c>
      <c r="B181" s="1062">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2">
        <v>14</v>
      </c>
      <c r="B182" s="1062">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2">
        <v>15</v>
      </c>
      <c r="B183" s="1062">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2">
        <v>16</v>
      </c>
      <c r="B184" s="1062">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2">
        <v>17</v>
      </c>
      <c r="B185" s="1062">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2">
        <v>18</v>
      </c>
      <c r="B186" s="1062">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2">
        <v>19</v>
      </c>
      <c r="B187" s="1062">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2">
        <v>20</v>
      </c>
      <c r="B188" s="1062">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2">
        <v>21</v>
      </c>
      <c r="B189" s="1062">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2">
        <v>22</v>
      </c>
      <c r="B190" s="1062">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2">
        <v>23</v>
      </c>
      <c r="B191" s="1062">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2">
        <v>24</v>
      </c>
      <c r="B192" s="1062">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2">
        <v>25</v>
      </c>
      <c r="B193" s="1062">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2">
        <v>26</v>
      </c>
      <c r="B194" s="1062">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2">
        <v>27</v>
      </c>
      <c r="B195" s="1062">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2">
        <v>28</v>
      </c>
      <c r="B196" s="1062">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2">
        <v>29</v>
      </c>
      <c r="B197" s="1062">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2">
        <v>30</v>
      </c>
      <c r="B198" s="1062">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2">
        <v>1</v>
      </c>
      <c r="B202" s="1062">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2">
        <v>2</v>
      </c>
      <c r="B203" s="1062">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2">
        <v>3</v>
      </c>
      <c r="B204" s="1062">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2">
        <v>4</v>
      </c>
      <c r="B205" s="1062">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2">
        <v>5</v>
      </c>
      <c r="B206" s="1062">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2">
        <v>6</v>
      </c>
      <c r="B207" s="1062">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2">
        <v>7</v>
      </c>
      <c r="B208" s="1062">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2">
        <v>8</v>
      </c>
      <c r="B209" s="1062">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2">
        <v>9</v>
      </c>
      <c r="B210" s="1062">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2">
        <v>10</v>
      </c>
      <c r="B211" s="1062">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2">
        <v>11</v>
      </c>
      <c r="B212" s="1062">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2">
        <v>12</v>
      </c>
      <c r="B213" s="1062">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2">
        <v>13</v>
      </c>
      <c r="B214" s="1062">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2">
        <v>14</v>
      </c>
      <c r="B215" s="1062">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2">
        <v>15</v>
      </c>
      <c r="B216" s="1062">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2">
        <v>16</v>
      </c>
      <c r="B217" s="1062">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2">
        <v>17</v>
      </c>
      <c r="B218" s="1062">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2">
        <v>18</v>
      </c>
      <c r="B219" s="1062">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2">
        <v>19</v>
      </c>
      <c r="B220" s="1062">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2">
        <v>20</v>
      </c>
      <c r="B221" s="1062">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2">
        <v>21</v>
      </c>
      <c r="B222" s="1062">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2">
        <v>22</v>
      </c>
      <c r="B223" s="1062">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2">
        <v>23</v>
      </c>
      <c r="B224" s="1062">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2">
        <v>24</v>
      </c>
      <c r="B225" s="1062">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2">
        <v>25</v>
      </c>
      <c r="B226" s="1062">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2">
        <v>26</v>
      </c>
      <c r="B227" s="1062">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2">
        <v>27</v>
      </c>
      <c r="B228" s="1062">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2">
        <v>28</v>
      </c>
      <c r="B229" s="1062">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2">
        <v>29</v>
      </c>
      <c r="B230" s="1062">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2">
        <v>30</v>
      </c>
      <c r="B231" s="1062">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2">
        <v>1</v>
      </c>
      <c r="B235" s="1062">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2">
        <v>2</v>
      </c>
      <c r="B236" s="1062">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2">
        <v>3</v>
      </c>
      <c r="B237" s="1062">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2">
        <v>4</v>
      </c>
      <c r="B238" s="1062">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2">
        <v>5</v>
      </c>
      <c r="B239" s="1062">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2">
        <v>6</v>
      </c>
      <c r="B240" s="1062">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2">
        <v>7</v>
      </c>
      <c r="B241" s="1062">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2">
        <v>8</v>
      </c>
      <c r="B242" s="1062">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2">
        <v>9</v>
      </c>
      <c r="B243" s="1062">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2">
        <v>10</v>
      </c>
      <c r="B244" s="1062">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2">
        <v>11</v>
      </c>
      <c r="B245" s="1062">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2">
        <v>12</v>
      </c>
      <c r="B246" s="1062">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2">
        <v>13</v>
      </c>
      <c r="B247" s="1062">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2">
        <v>14</v>
      </c>
      <c r="B248" s="1062">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2">
        <v>15</v>
      </c>
      <c r="B249" s="1062">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2">
        <v>16</v>
      </c>
      <c r="B250" s="1062">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2">
        <v>17</v>
      </c>
      <c r="B251" s="1062">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2">
        <v>18</v>
      </c>
      <c r="B252" s="1062">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2">
        <v>19</v>
      </c>
      <c r="B253" s="1062">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2">
        <v>20</v>
      </c>
      <c r="B254" s="1062">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2">
        <v>21</v>
      </c>
      <c r="B255" s="1062">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2">
        <v>22</v>
      </c>
      <c r="B256" s="1062">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2">
        <v>23</v>
      </c>
      <c r="B257" s="1062">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2">
        <v>24</v>
      </c>
      <c r="B258" s="1062">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2">
        <v>25</v>
      </c>
      <c r="B259" s="1062">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2">
        <v>26</v>
      </c>
      <c r="B260" s="1062">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2">
        <v>27</v>
      </c>
      <c r="B261" s="1062">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2">
        <v>28</v>
      </c>
      <c r="B262" s="1062">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2">
        <v>29</v>
      </c>
      <c r="B263" s="1062">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2">
        <v>30</v>
      </c>
      <c r="B264" s="1062">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2">
        <v>1</v>
      </c>
      <c r="B268" s="1062">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2">
        <v>2</v>
      </c>
      <c r="B269" s="1062">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2">
        <v>3</v>
      </c>
      <c r="B270" s="1062">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2">
        <v>4</v>
      </c>
      <c r="B271" s="1062">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2">
        <v>5</v>
      </c>
      <c r="B272" s="1062">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2">
        <v>6</v>
      </c>
      <c r="B273" s="1062">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2">
        <v>7</v>
      </c>
      <c r="B274" s="1062">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2">
        <v>8</v>
      </c>
      <c r="B275" s="1062">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2">
        <v>9</v>
      </c>
      <c r="B276" s="1062">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2">
        <v>10</v>
      </c>
      <c r="B277" s="1062">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2">
        <v>11</v>
      </c>
      <c r="B278" s="1062">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2">
        <v>12</v>
      </c>
      <c r="B279" s="1062">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2">
        <v>13</v>
      </c>
      <c r="B280" s="1062">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2">
        <v>14</v>
      </c>
      <c r="B281" s="1062">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2">
        <v>15</v>
      </c>
      <c r="B282" s="1062">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2">
        <v>16</v>
      </c>
      <c r="B283" s="1062">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2">
        <v>17</v>
      </c>
      <c r="B284" s="1062">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2">
        <v>18</v>
      </c>
      <c r="B285" s="1062">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2">
        <v>19</v>
      </c>
      <c r="B286" s="1062">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2">
        <v>20</v>
      </c>
      <c r="B287" s="1062">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2">
        <v>21</v>
      </c>
      <c r="B288" s="1062">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2">
        <v>22</v>
      </c>
      <c r="B289" s="1062">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2">
        <v>23</v>
      </c>
      <c r="B290" s="1062">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2">
        <v>24</v>
      </c>
      <c r="B291" s="1062">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2">
        <v>25</v>
      </c>
      <c r="B292" s="1062">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2">
        <v>26</v>
      </c>
      <c r="B293" s="1062">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2">
        <v>27</v>
      </c>
      <c r="B294" s="1062">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2">
        <v>28</v>
      </c>
      <c r="B295" s="1062">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2">
        <v>29</v>
      </c>
      <c r="B296" s="1062">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2">
        <v>30</v>
      </c>
      <c r="B297" s="1062">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2">
        <v>1</v>
      </c>
      <c r="B301" s="1062">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2">
        <v>2</v>
      </c>
      <c r="B302" s="1062">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2">
        <v>3</v>
      </c>
      <c r="B303" s="1062">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2">
        <v>4</v>
      </c>
      <c r="B304" s="1062">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2">
        <v>5</v>
      </c>
      <c r="B305" s="1062">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2">
        <v>6</v>
      </c>
      <c r="B306" s="1062">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2">
        <v>7</v>
      </c>
      <c r="B307" s="1062">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2">
        <v>8</v>
      </c>
      <c r="B308" s="1062">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2">
        <v>9</v>
      </c>
      <c r="B309" s="1062">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2">
        <v>10</v>
      </c>
      <c r="B310" s="1062">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2">
        <v>11</v>
      </c>
      <c r="B311" s="1062">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2">
        <v>12</v>
      </c>
      <c r="B312" s="1062">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2">
        <v>13</v>
      </c>
      <c r="B313" s="1062">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2">
        <v>14</v>
      </c>
      <c r="B314" s="1062">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2">
        <v>15</v>
      </c>
      <c r="B315" s="1062">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2">
        <v>16</v>
      </c>
      <c r="B316" s="1062">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2">
        <v>17</v>
      </c>
      <c r="B317" s="1062">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2">
        <v>18</v>
      </c>
      <c r="B318" s="1062">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2">
        <v>19</v>
      </c>
      <c r="B319" s="1062">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2">
        <v>20</v>
      </c>
      <c r="B320" s="1062">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2">
        <v>21</v>
      </c>
      <c r="B321" s="1062">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2">
        <v>22</v>
      </c>
      <c r="B322" s="1062">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2">
        <v>23</v>
      </c>
      <c r="B323" s="1062">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2">
        <v>24</v>
      </c>
      <c r="B324" s="1062">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2">
        <v>25</v>
      </c>
      <c r="B325" s="1062">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2">
        <v>26</v>
      </c>
      <c r="B326" s="1062">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2">
        <v>27</v>
      </c>
      <c r="B327" s="1062">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2">
        <v>28</v>
      </c>
      <c r="B328" s="1062">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2">
        <v>29</v>
      </c>
      <c r="B329" s="1062">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2">
        <v>30</v>
      </c>
      <c r="B330" s="1062">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2">
        <v>1</v>
      </c>
      <c r="B334" s="1062">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2">
        <v>2</v>
      </c>
      <c r="B335" s="1062">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2">
        <v>3</v>
      </c>
      <c r="B336" s="1062">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2">
        <v>4</v>
      </c>
      <c r="B337" s="1062">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2">
        <v>5</v>
      </c>
      <c r="B338" s="1062">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2">
        <v>6</v>
      </c>
      <c r="B339" s="1062">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2">
        <v>7</v>
      </c>
      <c r="B340" s="1062">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2">
        <v>8</v>
      </c>
      <c r="B341" s="1062">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2">
        <v>9</v>
      </c>
      <c r="B342" s="1062">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2">
        <v>10</v>
      </c>
      <c r="B343" s="1062">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2">
        <v>11</v>
      </c>
      <c r="B344" s="1062">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2">
        <v>12</v>
      </c>
      <c r="B345" s="1062">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2">
        <v>13</v>
      </c>
      <c r="B346" s="1062">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2">
        <v>14</v>
      </c>
      <c r="B347" s="1062">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2">
        <v>15</v>
      </c>
      <c r="B348" s="1062">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2">
        <v>16</v>
      </c>
      <c r="B349" s="1062">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2">
        <v>17</v>
      </c>
      <c r="B350" s="1062">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2">
        <v>18</v>
      </c>
      <c r="B351" s="1062">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2">
        <v>19</v>
      </c>
      <c r="B352" s="1062">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2">
        <v>20</v>
      </c>
      <c r="B353" s="1062">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2">
        <v>21</v>
      </c>
      <c r="B354" s="1062">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2">
        <v>22</v>
      </c>
      <c r="B355" s="1062">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2">
        <v>23</v>
      </c>
      <c r="B356" s="1062">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2">
        <v>24</v>
      </c>
      <c r="B357" s="1062">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2">
        <v>25</v>
      </c>
      <c r="B358" s="1062">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2">
        <v>26</v>
      </c>
      <c r="B359" s="1062">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2">
        <v>27</v>
      </c>
      <c r="B360" s="1062">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2">
        <v>28</v>
      </c>
      <c r="B361" s="1062">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2">
        <v>29</v>
      </c>
      <c r="B362" s="1062">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2">
        <v>30</v>
      </c>
      <c r="B363" s="1062">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2">
        <v>1</v>
      </c>
      <c r="B367" s="1062">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2">
        <v>2</v>
      </c>
      <c r="B368" s="1062">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2">
        <v>3</v>
      </c>
      <c r="B369" s="1062">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2">
        <v>4</v>
      </c>
      <c r="B370" s="1062">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2">
        <v>5</v>
      </c>
      <c r="B371" s="1062">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2">
        <v>6</v>
      </c>
      <c r="B372" s="1062">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2">
        <v>7</v>
      </c>
      <c r="B373" s="1062">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2">
        <v>8</v>
      </c>
      <c r="B374" s="1062">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2">
        <v>9</v>
      </c>
      <c r="B375" s="1062">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2">
        <v>10</v>
      </c>
      <c r="B376" s="1062">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2">
        <v>11</v>
      </c>
      <c r="B377" s="1062">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2">
        <v>12</v>
      </c>
      <c r="B378" s="1062">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2">
        <v>13</v>
      </c>
      <c r="B379" s="1062">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2">
        <v>14</v>
      </c>
      <c r="B380" s="1062">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2">
        <v>15</v>
      </c>
      <c r="B381" s="1062">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2">
        <v>16</v>
      </c>
      <c r="B382" s="1062">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2">
        <v>17</v>
      </c>
      <c r="B383" s="1062">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2">
        <v>18</v>
      </c>
      <c r="B384" s="1062">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2">
        <v>19</v>
      </c>
      <c r="B385" s="1062">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2">
        <v>20</v>
      </c>
      <c r="B386" s="1062">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2">
        <v>21</v>
      </c>
      <c r="B387" s="1062">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2">
        <v>22</v>
      </c>
      <c r="B388" s="1062">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2">
        <v>23</v>
      </c>
      <c r="B389" s="1062">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2">
        <v>24</v>
      </c>
      <c r="B390" s="1062">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2">
        <v>25</v>
      </c>
      <c r="B391" s="1062">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2">
        <v>26</v>
      </c>
      <c r="B392" s="1062">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2">
        <v>27</v>
      </c>
      <c r="B393" s="1062">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2">
        <v>28</v>
      </c>
      <c r="B394" s="1062">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2">
        <v>29</v>
      </c>
      <c r="B395" s="1062">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2">
        <v>30</v>
      </c>
      <c r="B396" s="1062">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2">
        <v>1</v>
      </c>
      <c r="B400" s="1062">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2">
        <v>2</v>
      </c>
      <c r="B401" s="1062">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2">
        <v>3</v>
      </c>
      <c r="B402" s="1062">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2">
        <v>4</v>
      </c>
      <c r="B403" s="1062">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2">
        <v>5</v>
      </c>
      <c r="B404" s="1062">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2">
        <v>6</v>
      </c>
      <c r="B405" s="1062">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2">
        <v>7</v>
      </c>
      <c r="B406" s="1062">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2">
        <v>8</v>
      </c>
      <c r="B407" s="1062">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2">
        <v>9</v>
      </c>
      <c r="B408" s="1062">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2">
        <v>10</v>
      </c>
      <c r="B409" s="1062">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2">
        <v>11</v>
      </c>
      <c r="B410" s="1062">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2">
        <v>12</v>
      </c>
      <c r="B411" s="1062">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2">
        <v>13</v>
      </c>
      <c r="B412" s="1062">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2">
        <v>14</v>
      </c>
      <c r="B413" s="1062">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2">
        <v>15</v>
      </c>
      <c r="B414" s="1062">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2">
        <v>16</v>
      </c>
      <c r="B415" s="1062">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2">
        <v>17</v>
      </c>
      <c r="B416" s="1062">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2">
        <v>18</v>
      </c>
      <c r="B417" s="1062">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2">
        <v>19</v>
      </c>
      <c r="B418" s="1062">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2">
        <v>20</v>
      </c>
      <c r="B419" s="1062">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2">
        <v>21</v>
      </c>
      <c r="B420" s="1062">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2">
        <v>22</v>
      </c>
      <c r="B421" s="1062">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2">
        <v>23</v>
      </c>
      <c r="B422" s="1062">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2">
        <v>24</v>
      </c>
      <c r="B423" s="1062">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2">
        <v>25</v>
      </c>
      <c r="B424" s="1062">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2">
        <v>26</v>
      </c>
      <c r="B425" s="1062">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2">
        <v>27</v>
      </c>
      <c r="B426" s="1062">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2">
        <v>28</v>
      </c>
      <c r="B427" s="1062">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2">
        <v>29</v>
      </c>
      <c r="B428" s="1062">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2">
        <v>30</v>
      </c>
      <c r="B429" s="1062">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2">
        <v>1</v>
      </c>
      <c r="B433" s="1062">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2">
        <v>2</v>
      </c>
      <c r="B434" s="1062">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2">
        <v>3</v>
      </c>
      <c r="B435" s="1062">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2">
        <v>4</v>
      </c>
      <c r="B436" s="1062">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2">
        <v>5</v>
      </c>
      <c r="B437" s="1062">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2">
        <v>6</v>
      </c>
      <c r="B438" s="1062">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2">
        <v>7</v>
      </c>
      <c r="B439" s="1062">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2">
        <v>8</v>
      </c>
      <c r="B440" s="1062">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2">
        <v>9</v>
      </c>
      <c r="B441" s="1062">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2">
        <v>10</v>
      </c>
      <c r="B442" s="1062">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2">
        <v>11</v>
      </c>
      <c r="B443" s="1062">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2">
        <v>12</v>
      </c>
      <c r="B444" s="1062">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2">
        <v>13</v>
      </c>
      <c r="B445" s="1062">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2">
        <v>14</v>
      </c>
      <c r="B446" s="1062">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2">
        <v>15</v>
      </c>
      <c r="B447" s="1062">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2">
        <v>16</v>
      </c>
      <c r="B448" s="1062">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2">
        <v>17</v>
      </c>
      <c r="B449" s="1062">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2">
        <v>18</v>
      </c>
      <c r="B450" s="1062">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2">
        <v>19</v>
      </c>
      <c r="B451" s="1062">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2">
        <v>20</v>
      </c>
      <c r="B452" s="1062">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2">
        <v>21</v>
      </c>
      <c r="B453" s="1062">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2">
        <v>22</v>
      </c>
      <c r="B454" s="1062">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2">
        <v>23</v>
      </c>
      <c r="B455" s="1062">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2">
        <v>24</v>
      </c>
      <c r="B456" s="1062">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2">
        <v>25</v>
      </c>
      <c r="B457" s="1062">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2">
        <v>26</v>
      </c>
      <c r="B458" s="1062">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2">
        <v>27</v>
      </c>
      <c r="B459" s="1062">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2">
        <v>28</v>
      </c>
      <c r="B460" s="1062">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2">
        <v>29</v>
      </c>
      <c r="B461" s="1062">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2">
        <v>30</v>
      </c>
      <c r="B462" s="1062">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2">
        <v>1</v>
      </c>
      <c r="B466" s="1062">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2">
        <v>2</v>
      </c>
      <c r="B467" s="1062">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2">
        <v>3</v>
      </c>
      <c r="B468" s="1062">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2">
        <v>4</v>
      </c>
      <c r="B469" s="1062">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2">
        <v>5</v>
      </c>
      <c r="B470" s="1062">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2">
        <v>6</v>
      </c>
      <c r="B471" s="1062">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2">
        <v>7</v>
      </c>
      <c r="B472" s="1062">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2">
        <v>8</v>
      </c>
      <c r="B473" s="1062">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2">
        <v>9</v>
      </c>
      <c r="B474" s="1062">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2">
        <v>10</v>
      </c>
      <c r="B475" s="1062">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2">
        <v>11</v>
      </c>
      <c r="B476" s="1062">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2">
        <v>12</v>
      </c>
      <c r="B477" s="1062">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2">
        <v>13</v>
      </c>
      <c r="B478" s="1062">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2">
        <v>14</v>
      </c>
      <c r="B479" s="1062">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2">
        <v>15</v>
      </c>
      <c r="B480" s="1062">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2">
        <v>16</v>
      </c>
      <c r="B481" s="1062">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2">
        <v>17</v>
      </c>
      <c r="B482" s="1062">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2">
        <v>18</v>
      </c>
      <c r="B483" s="1062">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2">
        <v>19</v>
      </c>
      <c r="B484" s="1062">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2">
        <v>20</v>
      </c>
      <c r="B485" s="1062">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2">
        <v>21</v>
      </c>
      <c r="B486" s="1062">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2">
        <v>22</v>
      </c>
      <c r="B487" s="1062">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2">
        <v>23</v>
      </c>
      <c r="B488" s="1062">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2">
        <v>24</v>
      </c>
      <c r="B489" s="1062">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2">
        <v>25</v>
      </c>
      <c r="B490" s="1062">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2">
        <v>26</v>
      </c>
      <c r="B491" s="1062">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2">
        <v>27</v>
      </c>
      <c r="B492" s="1062">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2">
        <v>28</v>
      </c>
      <c r="B493" s="1062">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2">
        <v>29</v>
      </c>
      <c r="B494" s="1062">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2">
        <v>30</v>
      </c>
      <c r="B495" s="1062">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2">
        <v>1</v>
      </c>
      <c r="B499" s="1062">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2">
        <v>2</v>
      </c>
      <c r="B500" s="1062">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2">
        <v>3</v>
      </c>
      <c r="B501" s="1062">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2">
        <v>4</v>
      </c>
      <c r="B502" s="1062">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2">
        <v>5</v>
      </c>
      <c r="B503" s="1062">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2">
        <v>6</v>
      </c>
      <c r="B504" s="1062">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2">
        <v>7</v>
      </c>
      <c r="B505" s="1062">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2">
        <v>8</v>
      </c>
      <c r="B506" s="1062">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2">
        <v>9</v>
      </c>
      <c r="B507" s="1062">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2">
        <v>10</v>
      </c>
      <c r="B508" s="1062">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2">
        <v>11</v>
      </c>
      <c r="B509" s="1062">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2">
        <v>12</v>
      </c>
      <c r="B510" s="1062">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2">
        <v>13</v>
      </c>
      <c r="B511" s="1062">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2">
        <v>14</v>
      </c>
      <c r="B512" s="1062">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2">
        <v>15</v>
      </c>
      <c r="B513" s="1062">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2">
        <v>16</v>
      </c>
      <c r="B514" s="1062">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2">
        <v>17</v>
      </c>
      <c r="B515" s="1062">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2">
        <v>18</v>
      </c>
      <c r="B516" s="1062">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2">
        <v>19</v>
      </c>
      <c r="B517" s="1062">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2">
        <v>20</v>
      </c>
      <c r="B518" s="1062">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2">
        <v>21</v>
      </c>
      <c r="B519" s="1062">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2">
        <v>22</v>
      </c>
      <c r="B520" s="1062">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2">
        <v>23</v>
      </c>
      <c r="B521" s="1062">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2">
        <v>24</v>
      </c>
      <c r="B522" s="1062">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2">
        <v>25</v>
      </c>
      <c r="B523" s="1062">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2">
        <v>26</v>
      </c>
      <c r="B524" s="1062">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2">
        <v>27</v>
      </c>
      <c r="B525" s="1062">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2">
        <v>28</v>
      </c>
      <c r="B526" s="1062">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2">
        <v>29</v>
      </c>
      <c r="B527" s="1062">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2">
        <v>30</v>
      </c>
      <c r="B528" s="1062">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2">
        <v>1</v>
      </c>
      <c r="B532" s="1062">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2">
        <v>2</v>
      </c>
      <c r="B533" s="1062">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2">
        <v>3</v>
      </c>
      <c r="B534" s="1062">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2">
        <v>4</v>
      </c>
      <c r="B535" s="1062">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2">
        <v>5</v>
      </c>
      <c r="B536" s="1062">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2">
        <v>6</v>
      </c>
      <c r="B537" s="1062">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2">
        <v>7</v>
      </c>
      <c r="B538" s="1062">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2">
        <v>8</v>
      </c>
      <c r="B539" s="1062">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2">
        <v>9</v>
      </c>
      <c r="B540" s="1062">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2">
        <v>10</v>
      </c>
      <c r="B541" s="1062">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2">
        <v>11</v>
      </c>
      <c r="B542" s="1062">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2">
        <v>12</v>
      </c>
      <c r="B543" s="1062">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2">
        <v>13</v>
      </c>
      <c r="B544" s="1062">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2">
        <v>14</v>
      </c>
      <c r="B545" s="1062">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2">
        <v>15</v>
      </c>
      <c r="B546" s="1062">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2">
        <v>16</v>
      </c>
      <c r="B547" s="1062">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2">
        <v>17</v>
      </c>
      <c r="B548" s="1062">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2">
        <v>18</v>
      </c>
      <c r="B549" s="1062">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2">
        <v>19</v>
      </c>
      <c r="B550" s="1062">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2">
        <v>20</v>
      </c>
      <c r="B551" s="1062">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2">
        <v>21</v>
      </c>
      <c r="B552" s="1062">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2">
        <v>22</v>
      </c>
      <c r="B553" s="1062">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2">
        <v>23</v>
      </c>
      <c r="B554" s="1062">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2">
        <v>24</v>
      </c>
      <c r="B555" s="1062">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2">
        <v>25</v>
      </c>
      <c r="B556" s="1062">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2">
        <v>26</v>
      </c>
      <c r="B557" s="1062">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2">
        <v>27</v>
      </c>
      <c r="B558" s="1062">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2">
        <v>28</v>
      </c>
      <c r="B559" s="1062">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2">
        <v>29</v>
      </c>
      <c r="B560" s="1062">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2">
        <v>30</v>
      </c>
      <c r="B561" s="1062">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2">
        <v>1</v>
      </c>
      <c r="B565" s="1062">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2">
        <v>2</v>
      </c>
      <c r="B566" s="1062">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2">
        <v>3</v>
      </c>
      <c r="B567" s="1062">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2">
        <v>4</v>
      </c>
      <c r="B568" s="1062">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2">
        <v>5</v>
      </c>
      <c r="B569" s="1062">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2">
        <v>6</v>
      </c>
      <c r="B570" s="1062">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2">
        <v>7</v>
      </c>
      <c r="B571" s="1062">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2">
        <v>8</v>
      </c>
      <c r="B572" s="1062">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2">
        <v>9</v>
      </c>
      <c r="B573" s="1062">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2">
        <v>10</v>
      </c>
      <c r="B574" s="1062">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2">
        <v>11</v>
      </c>
      <c r="B575" s="1062">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2">
        <v>12</v>
      </c>
      <c r="B576" s="1062">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2">
        <v>13</v>
      </c>
      <c r="B577" s="1062">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2">
        <v>14</v>
      </c>
      <c r="B578" s="1062">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2">
        <v>15</v>
      </c>
      <c r="B579" s="1062">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2">
        <v>16</v>
      </c>
      <c r="B580" s="1062">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2">
        <v>17</v>
      </c>
      <c r="B581" s="1062">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2">
        <v>18</v>
      </c>
      <c r="B582" s="1062">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2">
        <v>19</v>
      </c>
      <c r="B583" s="1062">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2">
        <v>20</v>
      </c>
      <c r="B584" s="1062">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2">
        <v>21</v>
      </c>
      <c r="B585" s="1062">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2">
        <v>22</v>
      </c>
      <c r="B586" s="1062">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2">
        <v>23</v>
      </c>
      <c r="B587" s="1062">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2">
        <v>24</v>
      </c>
      <c r="B588" s="1062">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2">
        <v>25</v>
      </c>
      <c r="B589" s="1062">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2">
        <v>26</v>
      </c>
      <c r="B590" s="1062">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2">
        <v>27</v>
      </c>
      <c r="B591" s="1062">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2">
        <v>28</v>
      </c>
      <c r="B592" s="1062">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2">
        <v>29</v>
      </c>
      <c r="B593" s="1062">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2">
        <v>30</v>
      </c>
      <c r="B594" s="1062">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2">
        <v>1</v>
      </c>
      <c r="B598" s="1062">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2">
        <v>2</v>
      </c>
      <c r="B599" s="1062">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2">
        <v>3</v>
      </c>
      <c r="B600" s="1062">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2">
        <v>4</v>
      </c>
      <c r="B601" s="1062">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2">
        <v>5</v>
      </c>
      <c r="B602" s="1062">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2">
        <v>6</v>
      </c>
      <c r="B603" s="1062">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2">
        <v>7</v>
      </c>
      <c r="B604" s="1062">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2">
        <v>8</v>
      </c>
      <c r="B605" s="1062">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2">
        <v>9</v>
      </c>
      <c r="B606" s="1062">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2">
        <v>10</v>
      </c>
      <c r="B607" s="1062">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2">
        <v>11</v>
      </c>
      <c r="B608" s="1062">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2">
        <v>12</v>
      </c>
      <c r="B609" s="1062">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2">
        <v>13</v>
      </c>
      <c r="B610" s="1062">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2">
        <v>14</v>
      </c>
      <c r="B611" s="1062">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2">
        <v>15</v>
      </c>
      <c r="B612" s="1062">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2">
        <v>16</v>
      </c>
      <c r="B613" s="1062">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2">
        <v>17</v>
      </c>
      <c r="B614" s="1062">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2">
        <v>18</v>
      </c>
      <c r="B615" s="1062">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2">
        <v>19</v>
      </c>
      <c r="B616" s="1062">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2">
        <v>20</v>
      </c>
      <c r="B617" s="1062">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2">
        <v>21</v>
      </c>
      <c r="B618" s="1062">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2">
        <v>22</v>
      </c>
      <c r="B619" s="1062">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2">
        <v>23</v>
      </c>
      <c r="B620" s="1062">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2">
        <v>24</v>
      </c>
      <c r="B621" s="1062">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2">
        <v>25</v>
      </c>
      <c r="B622" s="1062">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2">
        <v>26</v>
      </c>
      <c r="B623" s="1062">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2">
        <v>27</v>
      </c>
      <c r="B624" s="1062">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2">
        <v>28</v>
      </c>
      <c r="B625" s="1062">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2">
        <v>29</v>
      </c>
      <c r="B626" s="1062">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2">
        <v>30</v>
      </c>
      <c r="B627" s="1062">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2">
        <v>1</v>
      </c>
      <c r="B631" s="1062">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2">
        <v>2</v>
      </c>
      <c r="B632" s="1062">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2">
        <v>3</v>
      </c>
      <c r="B633" s="1062">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2">
        <v>4</v>
      </c>
      <c r="B634" s="1062">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2">
        <v>5</v>
      </c>
      <c r="B635" s="1062">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2">
        <v>6</v>
      </c>
      <c r="B636" s="1062">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2">
        <v>7</v>
      </c>
      <c r="B637" s="1062">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2">
        <v>8</v>
      </c>
      <c r="B638" s="1062">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2">
        <v>9</v>
      </c>
      <c r="B639" s="1062">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2">
        <v>10</v>
      </c>
      <c r="B640" s="1062">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2">
        <v>11</v>
      </c>
      <c r="B641" s="1062">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2">
        <v>12</v>
      </c>
      <c r="B642" s="1062">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2">
        <v>13</v>
      </c>
      <c r="B643" s="1062">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2">
        <v>14</v>
      </c>
      <c r="B644" s="1062">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2">
        <v>15</v>
      </c>
      <c r="B645" s="1062">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2">
        <v>16</v>
      </c>
      <c r="B646" s="1062">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2">
        <v>17</v>
      </c>
      <c r="B647" s="1062">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2">
        <v>18</v>
      </c>
      <c r="B648" s="1062">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2">
        <v>19</v>
      </c>
      <c r="B649" s="1062">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2">
        <v>20</v>
      </c>
      <c r="B650" s="1062">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2">
        <v>21</v>
      </c>
      <c r="B651" s="1062">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2">
        <v>22</v>
      </c>
      <c r="B652" s="1062">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2">
        <v>23</v>
      </c>
      <c r="B653" s="1062">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2">
        <v>24</v>
      </c>
      <c r="B654" s="1062">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2">
        <v>25</v>
      </c>
      <c r="B655" s="1062">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2">
        <v>26</v>
      </c>
      <c r="B656" s="1062">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2">
        <v>27</v>
      </c>
      <c r="B657" s="1062">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2">
        <v>28</v>
      </c>
      <c r="B658" s="1062">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2">
        <v>29</v>
      </c>
      <c r="B659" s="1062">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2">
        <v>30</v>
      </c>
      <c r="B660" s="1062">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2">
        <v>1</v>
      </c>
      <c r="B664" s="1062">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2">
        <v>2</v>
      </c>
      <c r="B665" s="1062">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2">
        <v>3</v>
      </c>
      <c r="B666" s="1062">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2">
        <v>4</v>
      </c>
      <c r="B667" s="1062">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2">
        <v>5</v>
      </c>
      <c r="B668" s="1062">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2">
        <v>6</v>
      </c>
      <c r="B669" s="1062">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2">
        <v>7</v>
      </c>
      <c r="B670" s="1062">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2">
        <v>8</v>
      </c>
      <c r="B671" s="1062">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2">
        <v>9</v>
      </c>
      <c r="B672" s="1062">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2">
        <v>10</v>
      </c>
      <c r="B673" s="1062">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2">
        <v>11</v>
      </c>
      <c r="B674" s="1062">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2">
        <v>12</v>
      </c>
      <c r="B675" s="1062">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2">
        <v>13</v>
      </c>
      <c r="B676" s="1062">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2">
        <v>14</v>
      </c>
      <c r="B677" s="1062">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2">
        <v>15</v>
      </c>
      <c r="B678" s="1062">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2">
        <v>16</v>
      </c>
      <c r="B679" s="1062">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2">
        <v>17</v>
      </c>
      <c r="B680" s="1062">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2">
        <v>18</v>
      </c>
      <c r="B681" s="1062">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2">
        <v>19</v>
      </c>
      <c r="B682" s="1062">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2">
        <v>20</v>
      </c>
      <c r="B683" s="1062">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2">
        <v>21</v>
      </c>
      <c r="B684" s="1062">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2">
        <v>22</v>
      </c>
      <c r="B685" s="1062">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2">
        <v>23</v>
      </c>
      <c r="B686" s="1062">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2">
        <v>24</v>
      </c>
      <c r="B687" s="1062">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2">
        <v>25</v>
      </c>
      <c r="B688" s="1062">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2">
        <v>26</v>
      </c>
      <c r="B689" s="1062">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2">
        <v>27</v>
      </c>
      <c r="B690" s="1062">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2">
        <v>28</v>
      </c>
      <c r="B691" s="1062">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2">
        <v>29</v>
      </c>
      <c r="B692" s="1062">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2">
        <v>30</v>
      </c>
      <c r="B693" s="1062">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2">
        <v>1</v>
      </c>
      <c r="B697" s="1062">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2">
        <v>2</v>
      </c>
      <c r="B698" s="1062">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2">
        <v>3</v>
      </c>
      <c r="B699" s="1062">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2">
        <v>4</v>
      </c>
      <c r="B700" s="1062">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2">
        <v>5</v>
      </c>
      <c r="B701" s="1062">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2">
        <v>6</v>
      </c>
      <c r="B702" s="1062">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2">
        <v>7</v>
      </c>
      <c r="B703" s="1062">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2">
        <v>8</v>
      </c>
      <c r="B704" s="1062">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2">
        <v>9</v>
      </c>
      <c r="B705" s="1062">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2">
        <v>10</v>
      </c>
      <c r="B706" s="1062">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2">
        <v>11</v>
      </c>
      <c r="B707" s="1062">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2">
        <v>12</v>
      </c>
      <c r="B708" s="1062">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2">
        <v>13</v>
      </c>
      <c r="B709" s="1062">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2">
        <v>14</v>
      </c>
      <c r="B710" s="1062">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2">
        <v>15</v>
      </c>
      <c r="B711" s="1062">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2">
        <v>16</v>
      </c>
      <c r="B712" s="1062">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2">
        <v>17</v>
      </c>
      <c r="B713" s="1062">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2">
        <v>18</v>
      </c>
      <c r="B714" s="1062">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2">
        <v>19</v>
      </c>
      <c r="B715" s="1062">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2">
        <v>20</v>
      </c>
      <c r="B716" s="1062">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2">
        <v>21</v>
      </c>
      <c r="B717" s="1062">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2">
        <v>22</v>
      </c>
      <c r="B718" s="1062">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2">
        <v>23</v>
      </c>
      <c r="B719" s="1062">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2">
        <v>24</v>
      </c>
      <c r="B720" s="1062">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2">
        <v>25</v>
      </c>
      <c r="B721" s="1062">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2">
        <v>26</v>
      </c>
      <c r="B722" s="1062">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2">
        <v>27</v>
      </c>
      <c r="B723" s="1062">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2">
        <v>28</v>
      </c>
      <c r="B724" s="1062">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2">
        <v>29</v>
      </c>
      <c r="B725" s="1062">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2">
        <v>30</v>
      </c>
      <c r="B726" s="1062">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2">
        <v>1</v>
      </c>
      <c r="B730" s="1062">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2">
        <v>2</v>
      </c>
      <c r="B731" s="1062">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2">
        <v>3</v>
      </c>
      <c r="B732" s="1062">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2">
        <v>4</v>
      </c>
      <c r="B733" s="1062">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2">
        <v>5</v>
      </c>
      <c r="B734" s="1062">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2">
        <v>6</v>
      </c>
      <c r="B735" s="1062">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2">
        <v>7</v>
      </c>
      <c r="B736" s="1062">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2">
        <v>8</v>
      </c>
      <c r="B737" s="1062">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2">
        <v>9</v>
      </c>
      <c r="B738" s="1062">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2">
        <v>10</v>
      </c>
      <c r="B739" s="1062">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2">
        <v>11</v>
      </c>
      <c r="B740" s="1062">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2">
        <v>12</v>
      </c>
      <c r="B741" s="1062">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2">
        <v>13</v>
      </c>
      <c r="B742" s="1062">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2">
        <v>14</v>
      </c>
      <c r="B743" s="1062">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2">
        <v>15</v>
      </c>
      <c r="B744" s="1062">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2">
        <v>16</v>
      </c>
      <c r="B745" s="1062">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2">
        <v>17</v>
      </c>
      <c r="B746" s="1062">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2">
        <v>18</v>
      </c>
      <c r="B747" s="1062">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2">
        <v>19</v>
      </c>
      <c r="B748" s="1062">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2">
        <v>20</v>
      </c>
      <c r="B749" s="1062">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2">
        <v>21</v>
      </c>
      <c r="B750" s="1062">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2">
        <v>22</v>
      </c>
      <c r="B751" s="1062">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2">
        <v>23</v>
      </c>
      <c r="B752" s="1062">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2">
        <v>24</v>
      </c>
      <c r="B753" s="1062">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2">
        <v>25</v>
      </c>
      <c r="B754" s="1062">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2">
        <v>26</v>
      </c>
      <c r="B755" s="1062">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2">
        <v>27</v>
      </c>
      <c r="B756" s="1062">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2">
        <v>28</v>
      </c>
      <c r="B757" s="1062">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2">
        <v>29</v>
      </c>
      <c r="B758" s="1062">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2">
        <v>30</v>
      </c>
      <c r="B759" s="1062">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2">
        <v>1</v>
      </c>
      <c r="B763" s="1062">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2">
        <v>2</v>
      </c>
      <c r="B764" s="1062">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2">
        <v>3</v>
      </c>
      <c r="B765" s="1062">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2">
        <v>4</v>
      </c>
      <c r="B766" s="1062">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2">
        <v>5</v>
      </c>
      <c r="B767" s="1062">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2">
        <v>6</v>
      </c>
      <c r="B768" s="1062">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2">
        <v>7</v>
      </c>
      <c r="B769" s="1062">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2">
        <v>8</v>
      </c>
      <c r="B770" s="1062">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2">
        <v>9</v>
      </c>
      <c r="B771" s="1062">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2">
        <v>10</v>
      </c>
      <c r="B772" s="1062">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2">
        <v>11</v>
      </c>
      <c r="B773" s="1062">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2">
        <v>12</v>
      </c>
      <c r="B774" s="1062">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2">
        <v>13</v>
      </c>
      <c r="B775" s="1062">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2">
        <v>14</v>
      </c>
      <c r="B776" s="1062">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2">
        <v>15</v>
      </c>
      <c r="B777" s="1062">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2">
        <v>16</v>
      </c>
      <c r="B778" s="1062">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2">
        <v>17</v>
      </c>
      <c r="B779" s="1062">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2">
        <v>18</v>
      </c>
      <c r="B780" s="1062">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2">
        <v>19</v>
      </c>
      <c r="B781" s="1062">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2">
        <v>20</v>
      </c>
      <c r="B782" s="1062">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2">
        <v>21</v>
      </c>
      <c r="B783" s="1062">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2">
        <v>22</v>
      </c>
      <c r="B784" s="1062">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2">
        <v>23</v>
      </c>
      <c r="B785" s="1062">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2">
        <v>24</v>
      </c>
      <c r="B786" s="1062">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2">
        <v>25</v>
      </c>
      <c r="B787" s="1062">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2">
        <v>26</v>
      </c>
      <c r="B788" s="1062">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2">
        <v>27</v>
      </c>
      <c r="B789" s="1062">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2">
        <v>28</v>
      </c>
      <c r="B790" s="1062">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2">
        <v>29</v>
      </c>
      <c r="B791" s="1062">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2">
        <v>30</v>
      </c>
      <c r="B792" s="1062">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2">
        <v>1</v>
      </c>
      <c r="B796" s="1062">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2">
        <v>2</v>
      </c>
      <c r="B797" s="1062">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2">
        <v>3</v>
      </c>
      <c r="B798" s="1062">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2">
        <v>4</v>
      </c>
      <c r="B799" s="1062">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2">
        <v>5</v>
      </c>
      <c r="B800" s="1062">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2">
        <v>6</v>
      </c>
      <c r="B801" s="1062">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2">
        <v>7</v>
      </c>
      <c r="B802" s="1062">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2">
        <v>8</v>
      </c>
      <c r="B803" s="1062">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2">
        <v>9</v>
      </c>
      <c r="B804" s="1062">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2">
        <v>10</v>
      </c>
      <c r="B805" s="1062">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2">
        <v>11</v>
      </c>
      <c r="B806" s="1062">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2">
        <v>12</v>
      </c>
      <c r="B807" s="1062">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2">
        <v>13</v>
      </c>
      <c r="B808" s="1062">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2">
        <v>14</v>
      </c>
      <c r="B809" s="1062">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2">
        <v>15</v>
      </c>
      <c r="B810" s="1062">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2">
        <v>16</v>
      </c>
      <c r="B811" s="1062">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2">
        <v>17</v>
      </c>
      <c r="B812" s="1062">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2">
        <v>18</v>
      </c>
      <c r="B813" s="1062">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2">
        <v>19</v>
      </c>
      <c r="B814" s="1062">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2">
        <v>20</v>
      </c>
      <c r="B815" s="1062">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2">
        <v>21</v>
      </c>
      <c r="B816" s="1062">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2">
        <v>22</v>
      </c>
      <c r="B817" s="1062">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2">
        <v>23</v>
      </c>
      <c r="B818" s="1062">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2">
        <v>24</v>
      </c>
      <c r="B819" s="1062">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2">
        <v>25</v>
      </c>
      <c r="B820" s="1062">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2">
        <v>26</v>
      </c>
      <c r="B821" s="1062">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2">
        <v>27</v>
      </c>
      <c r="B822" s="1062">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2">
        <v>28</v>
      </c>
      <c r="B823" s="1062">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2">
        <v>29</v>
      </c>
      <c r="B824" s="1062">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2">
        <v>30</v>
      </c>
      <c r="B825" s="1062">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2">
        <v>1</v>
      </c>
      <c r="B829" s="1062">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2">
        <v>2</v>
      </c>
      <c r="B830" s="1062">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2">
        <v>3</v>
      </c>
      <c r="B831" s="1062">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2">
        <v>4</v>
      </c>
      <c r="B832" s="1062">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2">
        <v>5</v>
      </c>
      <c r="B833" s="1062">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2">
        <v>6</v>
      </c>
      <c r="B834" s="1062">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2">
        <v>7</v>
      </c>
      <c r="B835" s="1062">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2">
        <v>8</v>
      </c>
      <c r="B836" s="1062">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2">
        <v>9</v>
      </c>
      <c r="B837" s="1062">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2">
        <v>10</v>
      </c>
      <c r="B838" s="1062">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2">
        <v>11</v>
      </c>
      <c r="B839" s="1062">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2">
        <v>12</v>
      </c>
      <c r="B840" s="1062">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2">
        <v>13</v>
      </c>
      <c r="B841" s="1062">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2">
        <v>14</v>
      </c>
      <c r="B842" s="1062">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2">
        <v>15</v>
      </c>
      <c r="B843" s="1062">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2">
        <v>16</v>
      </c>
      <c r="B844" s="1062">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2">
        <v>17</v>
      </c>
      <c r="B845" s="1062">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2">
        <v>18</v>
      </c>
      <c r="B846" s="1062">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2">
        <v>19</v>
      </c>
      <c r="B847" s="1062">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2">
        <v>20</v>
      </c>
      <c r="B848" s="1062">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2">
        <v>21</v>
      </c>
      <c r="B849" s="1062">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2">
        <v>22</v>
      </c>
      <c r="B850" s="1062">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2">
        <v>23</v>
      </c>
      <c r="B851" s="1062">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2">
        <v>24</v>
      </c>
      <c r="B852" s="1062">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2">
        <v>25</v>
      </c>
      <c r="B853" s="1062">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2">
        <v>26</v>
      </c>
      <c r="B854" s="1062">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2">
        <v>27</v>
      </c>
      <c r="B855" s="1062">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2">
        <v>28</v>
      </c>
      <c r="B856" s="1062">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2">
        <v>29</v>
      </c>
      <c r="B857" s="1062">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2">
        <v>30</v>
      </c>
      <c r="B858" s="1062">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2">
        <v>1</v>
      </c>
      <c r="B862" s="1062">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2">
        <v>2</v>
      </c>
      <c r="B863" s="1062">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2">
        <v>3</v>
      </c>
      <c r="B864" s="1062">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2">
        <v>4</v>
      </c>
      <c r="B865" s="1062">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2">
        <v>5</v>
      </c>
      <c r="B866" s="1062">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2">
        <v>6</v>
      </c>
      <c r="B867" s="1062">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2">
        <v>7</v>
      </c>
      <c r="B868" s="1062">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2">
        <v>8</v>
      </c>
      <c r="B869" s="1062">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2">
        <v>9</v>
      </c>
      <c r="B870" s="1062">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2">
        <v>10</v>
      </c>
      <c r="B871" s="1062">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2">
        <v>11</v>
      </c>
      <c r="B872" s="1062">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2">
        <v>12</v>
      </c>
      <c r="B873" s="1062">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2">
        <v>13</v>
      </c>
      <c r="B874" s="1062">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2">
        <v>14</v>
      </c>
      <c r="B875" s="1062">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2">
        <v>15</v>
      </c>
      <c r="B876" s="1062">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2">
        <v>16</v>
      </c>
      <c r="B877" s="1062">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2">
        <v>17</v>
      </c>
      <c r="B878" s="1062">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2">
        <v>18</v>
      </c>
      <c r="B879" s="1062">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2">
        <v>19</v>
      </c>
      <c r="B880" s="1062">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2">
        <v>20</v>
      </c>
      <c r="B881" s="1062">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2">
        <v>21</v>
      </c>
      <c r="B882" s="1062">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2">
        <v>22</v>
      </c>
      <c r="B883" s="1062">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2">
        <v>23</v>
      </c>
      <c r="B884" s="1062">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2">
        <v>24</v>
      </c>
      <c r="B885" s="1062">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2">
        <v>25</v>
      </c>
      <c r="B886" s="1062">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2">
        <v>26</v>
      </c>
      <c r="B887" s="1062">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2">
        <v>27</v>
      </c>
      <c r="B888" s="1062">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2">
        <v>28</v>
      </c>
      <c r="B889" s="1062">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2">
        <v>29</v>
      </c>
      <c r="B890" s="1062">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2">
        <v>30</v>
      </c>
      <c r="B891" s="1062">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2">
        <v>1</v>
      </c>
      <c r="B895" s="1062">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2">
        <v>2</v>
      </c>
      <c r="B896" s="1062">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2">
        <v>3</v>
      </c>
      <c r="B897" s="1062">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2">
        <v>4</v>
      </c>
      <c r="B898" s="1062">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2">
        <v>5</v>
      </c>
      <c r="B899" s="1062">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2">
        <v>6</v>
      </c>
      <c r="B900" s="1062">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2">
        <v>7</v>
      </c>
      <c r="B901" s="1062">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2">
        <v>8</v>
      </c>
      <c r="B902" s="1062">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2">
        <v>9</v>
      </c>
      <c r="B903" s="1062">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2">
        <v>10</v>
      </c>
      <c r="B904" s="1062">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2">
        <v>11</v>
      </c>
      <c r="B905" s="1062">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2">
        <v>12</v>
      </c>
      <c r="B906" s="1062">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2">
        <v>13</v>
      </c>
      <c r="B907" s="1062">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2">
        <v>14</v>
      </c>
      <c r="B908" s="1062">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2">
        <v>15</v>
      </c>
      <c r="B909" s="1062">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2">
        <v>16</v>
      </c>
      <c r="B910" s="1062">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2">
        <v>17</v>
      </c>
      <c r="B911" s="1062">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2">
        <v>18</v>
      </c>
      <c r="B912" s="1062">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2">
        <v>19</v>
      </c>
      <c r="B913" s="1062">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2">
        <v>20</v>
      </c>
      <c r="B914" s="1062">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2">
        <v>21</v>
      </c>
      <c r="B915" s="1062">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2">
        <v>22</v>
      </c>
      <c r="B916" s="1062">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2">
        <v>23</v>
      </c>
      <c r="B917" s="1062">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2">
        <v>24</v>
      </c>
      <c r="B918" s="1062">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2">
        <v>25</v>
      </c>
      <c r="B919" s="1062">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2">
        <v>26</v>
      </c>
      <c r="B920" s="1062">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2">
        <v>27</v>
      </c>
      <c r="B921" s="1062">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2">
        <v>28</v>
      </c>
      <c r="B922" s="1062">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2">
        <v>29</v>
      </c>
      <c r="B923" s="1062">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2">
        <v>30</v>
      </c>
      <c r="B924" s="1062">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2">
        <v>1</v>
      </c>
      <c r="B928" s="1062">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2">
        <v>2</v>
      </c>
      <c r="B929" s="1062">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2">
        <v>3</v>
      </c>
      <c r="B930" s="1062">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2">
        <v>4</v>
      </c>
      <c r="B931" s="1062">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2">
        <v>5</v>
      </c>
      <c r="B932" s="1062">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2">
        <v>6</v>
      </c>
      <c r="B933" s="1062">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2">
        <v>7</v>
      </c>
      <c r="B934" s="1062">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2">
        <v>8</v>
      </c>
      <c r="B935" s="1062">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2">
        <v>9</v>
      </c>
      <c r="B936" s="1062">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2">
        <v>10</v>
      </c>
      <c r="B937" s="1062">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2">
        <v>11</v>
      </c>
      <c r="B938" s="1062">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2">
        <v>12</v>
      </c>
      <c r="B939" s="1062">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2">
        <v>13</v>
      </c>
      <c r="B940" s="1062">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2">
        <v>14</v>
      </c>
      <c r="B941" s="1062">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2">
        <v>15</v>
      </c>
      <c r="B942" s="1062">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2">
        <v>16</v>
      </c>
      <c r="B943" s="1062">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2">
        <v>17</v>
      </c>
      <c r="B944" s="1062">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2">
        <v>18</v>
      </c>
      <c r="B945" s="1062">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2">
        <v>19</v>
      </c>
      <c r="B946" s="1062">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2">
        <v>20</v>
      </c>
      <c r="B947" s="1062">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2">
        <v>21</v>
      </c>
      <c r="B948" s="1062">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2">
        <v>22</v>
      </c>
      <c r="B949" s="1062">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2">
        <v>23</v>
      </c>
      <c r="B950" s="1062">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2">
        <v>24</v>
      </c>
      <c r="B951" s="1062">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2">
        <v>25</v>
      </c>
      <c r="B952" s="1062">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2">
        <v>26</v>
      </c>
      <c r="B953" s="1062">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2">
        <v>27</v>
      </c>
      <c r="B954" s="1062">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2">
        <v>28</v>
      </c>
      <c r="B955" s="1062">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2">
        <v>29</v>
      </c>
      <c r="B956" s="1062">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2">
        <v>30</v>
      </c>
      <c r="B957" s="1062">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2">
        <v>1</v>
      </c>
      <c r="B961" s="1062">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2">
        <v>2</v>
      </c>
      <c r="B962" s="1062">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2">
        <v>3</v>
      </c>
      <c r="B963" s="1062">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2">
        <v>4</v>
      </c>
      <c r="B964" s="1062">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2">
        <v>5</v>
      </c>
      <c r="B965" s="1062">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2">
        <v>6</v>
      </c>
      <c r="B966" s="1062">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2">
        <v>7</v>
      </c>
      <c r="B967" s="1062">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2">
        <v>8</v>
      </c>
      <c r="B968" s="1062">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2">
        <v>9</v>
      </c>
      <c r="B969" s="1062">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2">
        <v>10</v>
      </c>
      <c r="B970" s="1062">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2">
        <v>11</v>
      </c>
      <c r="B971" s="1062">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2">
        <v>12</v>
      </c>
      <c r="B972" s="1062">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2">
        <v>13</v>
      </c>
      <c r="B973" s="1062">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2">
        <v>14</v>
      </c>
      <c r="B974" s="1062">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2">
        <v>15</v>
      </c>
      <c r="B975" s="1062">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2">
        <v>16</v>
      </c>
      <c r="B976" s="1062">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2">
        <v>17</v>
      </c>
      <c r="B977" s="1062">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2">
        <v>18</v>
      </c>
      <c r="B978" s="1062">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2">
        <v>19</v>
      </c>
      <c r="B979" s="1062">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2">
        <v>20</v>
      </c>
      <c r="B980" s="1062">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2">
        <v>21</v>
      </c>
      <c r="B981" s="1062">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2">
        <v>22</v>
      </c>
      <c r="B982" s="1062">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2">
        <v>23</v>
      </c>
      <c r="B983" s="1062">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2">
        <v>24</v>
      </c>
      <c r="B984" s="1062">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2">
        <v>25</v>
      </c>
      <c r="B985" s="1062">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2">
        <v>26</v>
      </c>
      <c r="B986" s="1062">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2">
        <v>27</v>
      </c>
      <c r="B987" s="1062">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2">
        <v>28</v>
      </c>
      <c r="B988" s="1062">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2">
        <v>29</v>
      </c>
      <c r="B989" s="1062">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2">
        <v>30</v>
      </c>
      <c r="B990" s="1062">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2">
        <v>1</v>
      </c>
      <c r="B994" s="1062">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2">
        <v>2</v>
      </c>
      <c r="B995" s="1062">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2">
        <v>3</v>
      </c>
      <c r="B996" s="1062">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2">
        <v>4</v>
      </c>
      <c r="B997" s="1062">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2">
        <v>5</v>
      </c>
      <c r="B998" s="1062">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2">
        <v>6</v>
      </c>
      <c r="B999" s="1062">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2">
        <v>7</v>
      </c>
      <c r="B1000" s="1062">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2">
        <v>8</v>
      </c>
      <c r="B1001" s="1062">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2">
        <v>9</v>
      </c>
      <c r="B1002" s="1062">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2">
        <v>10</v>
      </c>
      <c r="B1003" s="1062">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2">
        <v>11</v>
      </c>
      <c r="B1004" s="1062">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2">
        <v>12</v>
      </c>
      <c r="B1005" s="1062">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2">
        <v>13</v>
      </c>
      <c r="B1006" s="1062">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2">
        <v>14</v>
      </c>
      <c r="B1007" s="1062">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2">
        <v>15</v>
      </c>
      <c r="B1008" s="1062">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2">
        <v>16</v>
      </c>
      <c r="B1009" s="1062">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2">
        <v>17</v>
      </c>
      <c r="B1010" s="1062">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2">
        <v>18</v>
      </c>
      <c r="B1011" s="1062">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2">
        <v>19</v>
      </c>
      <c r="B1012" s="1062">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2">
        <v>20</v>
      </c>
      <c r="B1013" s="1062">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2">
        <v>21</v>
      </c>
      <c r="B1014" s="1062">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2">
        <v>22</v>
      </c>
      <c r="B1015" s="1062">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2">
        <v>23</v>
      </c>
      <c r="B1016" s="1062">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2">
        <v>24</v>
      </c>
      <c r="B1017" s="1062">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2">
        <v>25</v>
      </c>
      <c r="B1018" s="1062">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2">
        <v>26</v>
      </c>
      <c r="B1019" s="1062">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2">
        <v>27</v>
      </c>
      <c r="B1020" s="1062">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2">
        <v>28</v>
      </c>
      <c r="B1021" s="1062">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2">
        <v>29</v>
      </c>
      <c r="B1022" s="1062">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2">
        <v>30</v>
      </c>
      <c r="B1023" s="1062">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2">
        <v>1</v>
      </c>
      <c r="B1027" s="1062">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2">
        <v>2</v>
      </c>
      <c r="B1028" s="1062">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2">
        <v>3</v>
      </c>
      <c r="B1029" s="1062">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2">
        <v>4</v>
      </c>
      <c r="B1030" s="1062">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2">
        <v>5</v>
      </c>
      <c r="B1031" s="1062">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2">
        <v>6</v>
      </c>
      <c r="B1032" s="1062">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2">
        <v>7</v>
      </c>
      <c r="B1033" s="1062">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2">
        <v>8</v>
      </c>
      <c r="B1034" s="1062">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2">
        <v>9</v>
      </c>
      <c r="B1035" s="1062">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2">
        <v>10</v>
      </c>
      <c r="B1036" s="1062">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2">
        <v>11</v>
      </c>
      <c r="B1037" s="1062">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2">
        <v>12</v>
      </c>
      <c r="B1038" s="1062">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2">
        <v>13</v>
      </c>
      <c r="B1039" s="1062">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2">
        <v>14</v>
      </c>
      <c r="B1040" s="1062">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2">
        <v>15</v>
      </c>
      <c r="B1041" s="1062">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2">
        <v>16</v>
      </c>
      <c r="B1042" s="1062">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2">
        <v>17</v>
      </c>
      <c r="B1043" s="1062">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2">
        <v>18</v>
      </c>
      <c r="B1044" s="1062">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2">
        <v>19</v>
      </c>
      <c r="B1045" s="1062">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2">
        <v>20</v>
      </c>
      <c r="B1046" s="1062">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2">
        <v>21</v>
      </c>
      <c r="B1047" s="1062">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2">
        <v>22</v>
      </c>
      <c r="B1048" s="1062">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2">
        <v>23</v>
      </c>
      <c r="B1049" s="1062">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2">
        <v>24</v>
      </c>
      <c r="B1050" s="1062">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2">
        <v>25</v>
      </c>
      <c r="B1051" s="1062">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2">
        <v>26</v>
      </c>
      <c r="B1052" s="1062">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2">
        <v>27</v>
      </c>
      <c r="B1053" s="1062">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2">
        <v>28</v>
      </c>
      <c r="B1054" s="1062">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2">
        <v>29</v>
      </c>
      <c r="B1055" s="1062">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2">
        <v>30</v>
      </c>
      <c r="B1056" s="1062">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2">
        <v>1</v>
      </c>
      <c r="B1060" s="1062">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2">
        <v>2</v>
      </c>
      <c r="B1061" s="1062">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2">
        <v>3</v>
      </c>
      <c r="B1062" s="1062">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2">
        <v>4</v>
      </c>
      <c r="B1063" s="1062">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2">
        <v>5</v>
      </c>
      <c r="B1064" s="1062">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2">
        <v>6</v>
      </c>
      <c r="B1065" s="1062">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2">
        <v>7</v>
      </c>
      <c r="B1066" s="1062">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2">
        <v>8</v>
      </c>
      <c r="B1067" s="1062">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2">
        <v>9</v>
      </c>
      <c r="B1068" s="1062">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2">
        <v>10</v>
      </c>
      <c r="B1069" s="1062">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2">
        <v>11</v>
      </c>
      <c r="B1070" s="1062">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2">
        <v>12</v>
      </c>
      <c r="B1071" s="1062">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2">
        <v>13</v>
      </c>
      <c r="B1072" s="1062">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2">
        <v>14</v>
      </c>
      <c r="B1073" s="1062">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2">
        <v>15</v>
      </c>
      <c r="B1074" s="1062">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2">
        <v>16</v>
      </c>
      <c r="B1075" s="1062">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2">
        <v>17</v>
      </c>
      <c r="B1076" s="1062">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2">
        <v>18</v>
      </c>
      <c r="B1077" s="1062">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2">
        <v>19</v>
      </c>
      <c r="B1078" s="1062">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2">
        <v>20</v>
      </c>
      <c r="B1079" s="1062">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2">
        <v>21</v>
      </c>
      <c r="B1080" s="1062">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2">
        <v>22</v>
      </c>
      <c r="B1081" s="1062">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2">
        <v>23</v>
      </c>
      <c r="B1082" s="1062">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2">
        <v>24</v>
      </c>
      <c r="B1083" s="1062">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2">
        <v>25</v>
      </c>
      <c r="B1084" s="1062">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2">
        <v>26</v>
      </c>
      <c r="B1085" s="1062">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2">
        <v>27</v>
      </c>
      <c r="B1086" s="1062">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2">
        <v>28</v>
      </c>
      <c r="B1087" s="1062">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2">
        <v>29</v>
      </c>
      <c r="B1088" s="1062">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2">
        <v>30</v>
      </c>
      <c r="B1089" s="1062">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2">
        <v>1</v>
      </c>
      <c r="B1093" s="1062">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2">
        <v>2</v>
      </c>
      <c r="B1094" s="1062">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2">
        <v>3</v>
      </c>
      <c r="B1095" s="1062">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2">
        <v>4</v>
      </c>
      <c r="B1096" s="1062">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2">
        <v>5</v>
      </c>
      <c r="B1097" s="1062">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2">
        <v>6</v>
      </c>
      <c r="B1098" s="1062">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2">
        <v>7</v>
      </c>
      <c r="B1099" s="1062">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2">
        <v>8</v>
      </c>
      <c r="B1100" s="1062">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2">
        <v>9</v>
      </c>
      <c r="B1101" s="1062">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2">
        <v>10</v>
      </c>
      <c r="B1102" s="1062">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2">
        <v>11</v>
      </c>
      <c r="B1103" s="1062">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2">
        <v>12</v>
      </c>
      <c r="B1104" s="1062">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2">
        <v>13</v>
      </c>
      <c r="B1105" s="1062">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2">
        <v>14</v>
      </c>
      <c r="B1106" s="1062">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2">
        <v>15</v>
      </c>
      <c r="B1107" s="1062">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2">
        <v>16</v>
      </c>
      <c r="B1108" s="1062">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2">
        <v>17</v>
      </c>
      <c r="B1109" s="1062">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2">
        <v>18</v>
      </c>
      <c r="B1110" s="1062">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2">
        <v>19</v>
      </c>
      <c r="B1111" s="1062">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2">
        <v>20</v>
      </c>
      <c r="B1112" s="1062">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2">
        <v>21</v>
      </c>
      <c r="B1113" s="1062">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2">
        <v>22</v>
      </c>
      <c r="B1114" s="1062">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2">
        <v>23</v>
      </c>
      <c r="B1115" s="1062">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2">
        <v>24</v>
      </c>
      <c r="B1116" s="1062">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2">
        <v>25</v>
      </c>
      <c r="B1117" s="1062">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2">
        <v>26</v>
      </c>
      <c r="B1118" s="1062">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2">
        <v>27</v>
      </c>
      <c r="B1119" s="1062">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2">
        <v>28</v>
      </c>
      <c r="B1120" s="1062">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2">
        <v>29</v>
      </c>
      <c r="B1121" s="1062">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2">
        <v>30</v>
      </c>
      <c r="B1122" s="1062">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2">
        <v>1</v>
      </c>
      <c r="B1126" s="1062">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2">
        <v>2</v>
      </c>
      <c r="B1127" s="1062">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2">
        <v>3</v>
      </c>
      <c r="B1128" s="1062">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2">
        <v>4</v>
      </c>
      <c r="B1129" s="1062">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2">
        <v>5</v>
      </c>
      <c r="B1130" s="1062">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2">
        <v>6</v>
      </c>
      <c r="B1131" s="1062">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2">
        <v>7</v>
      </c>
      <c r="B1132" s="1062">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2">
        <v>8</v>
      </c>
      <c r="B1133" s="1062">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2">
        <v>9</v>
      </c>
      <c r="B1134" s="1062">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2">
        <v>10</v>
      </c>
      <c r="B1135" s="1062">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2">
        <v>11</v>
      </c>
      <c r="B1136" s="1062">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2">
        <v>12</v>
      </c>
      <c r="B1137" s="1062">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2">
        <v>13</v>
      </c>
      <c r="B1138" s="1062">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2">
        <v>14</v>
      </c>
      <c r="B1139" s="1062">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2">
        <v>15</v>
      </c>
      <c r="B1140" s="1062">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2">
        <v>16</v>
      </c>
      <c r="B1141" s="1062">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2">
        <v>17</v>
      </c>
      <c r="B1142" s="1062">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2">
        <v>18</v>
      </c>
      <c r="B1143" s="1062">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2">
        <v>19</v>
      </c>
      <c r="B1144" s="1062">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2">
        <v>20</v>
      </c>
      <c r="B1145" s="1062">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2">
        <v>21</v>
      </c>
      <c r="B1146" s="1062">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2">
        <v>22</v>
      </c>
      <c r="B1147" s="1062">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2">
        <v>23</v>
      </c>
      <c r="B1148" s="1062">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2">
        <v>24</v>
      </c>
      <c r="B1149" s="1062">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2">
        <v>25</v>
      </c>
      <c r="B1150" s="1062">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2">
        <v>26</v>
      </c>
      <c r="B1151" s="1062">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2">
        <v>27</v>
      </c>
      <c r="B1152" s="1062">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2">
        <v>28</v>
      </c>
      <c r="B1153" s="1062">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2">
        <v>29</v>
      </c>
      <c r="B1154" s="1062">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2">
        <v>30</v>
      </c>
      <c r="B1155" s="1062">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2">
        <v>1</v>
      </c>
      <c r="B1159" s="1062">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2">
        <v>2</v>
      </c>
      <c r="B1160" s="1062">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2">
        <v>3</v>
      </c>
      <c r="B1161" s="1062">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2">
        <v>4</v>
      </c>
      <c r="B1162" s="1062">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2">
        <v>5</v>
      </c>
      <c r="B1163" s="1062">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2">
        <v>6</v>
      </c>
      <c r="B1164" s="1062">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2">
        <v>7</v>
      </c>
      <c r="B1165" s="1062">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2">
        <v>8</v>
      </c>
      <c r="B1166" s="1062">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2">
        <v>9</v>
      </c>
      <c r="B1167" s="1062">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2">
        <v>10</v>
      </c>
      <c r="B1168" s="1062">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2">
        <v>11</v>
      </c>
      <c r="B1169" s="1062">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2">
        <v>12</v>
      </c>
      <c r="B1170" s="1062">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2">
        <v>13</v>
      </c>
      <c r="B1171" s="1062">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2">
        <v>14</v>
      </c>
      <c r="B1172" s="1062">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2">
        <v>15</v>
      </c>
      <c r="B1173" s="1062">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2">
        <v>16</v>
      </c>
      <c r="B1174" s="1062">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2">
        <v>17</v>
      </c>
      <c r="B1175" s="1062">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2">
        <v>18</v>
      </c>
      <c r="B1176" s="1062">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2">
        <v>19</v>
      </c>
      <c r="B1177" s="1062">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2">
        <v>20</v>
      </c>
      <c r="B1178" s="1062">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2">
        <v>21</v>
      </c>
      <c r="B1179" s="1062">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2">
        <v>22</v>
      </c>
      <c r="B1180" s="1062">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2">
        <v>23</v>
      </c>
      <c r="B1181" s="1062">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2">
        <v>24</v>
      </c>
      <c r="B1182" s="1062">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2">
        <v>25</v>
      </c>
      <c r="B1183" s="1062">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2">
        <v>26</v>
      </c>
      <c r="B1184" s="1062">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2">
        <v>27</v>
      </c>
      <c r="B1185" s="1062">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2">
        <v>28</v>
      </c>
      <c r="B1186" s="1062">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2">
        <v>29</v>
      </c>
      <c r="B1187" s="1062">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2">
        <v>30</v>
      </c>
      <c r="B1188" s="1062">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2">
        <v>1</v>
      </c>
      <c r="B1192" s="1062">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2">
        <v>2</v>
      </c>
      <c r="B1193" s="1062">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2">
        <v>3</v>
      </c>
      <c r="B1194" s="1062">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2">
        <v>4</v>
      </c>
      <c r="B1195" s="1062">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2">
        <v>5</v>
      </c>
      <c r="B1196" s="1062">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2">
        <v>6</v>
      </c>
      <c r="B1197" s="1062">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2">
        <v>7</v>
      </c>
      <c r="B1198" s="1062">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2">
        <v>8</v>
      </c>
      <c r="B1199" s="1062">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2">
        <v>9</v>
      </c>
      <c r="B1200" s="1062">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2">
        <v>10</v>
      </c>
      <c r="B1201" s="1062">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2">
        <v>11</v>
      </c>
      <c r="B1202" s="1062">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2">
        <v>12</v>
      </c>
      <c r="B1203" s="1062">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2">
        <v>13</v>
      </c>
      <c r="B1204" s="1062">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2">
        <v>14</v>
      </c>
      <c r="B1205" s="1062">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2">
        <v>15</v>
      </c>
      <c r="B1206" s="1062">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2">
        <v>16</v>
      </c>
      <c r="B1207" s="1062">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2">
        <v>17</v>
      </c>
      <c r="B1208" s="1062">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2">
        <v>18</v>
      </c>
      <c r="B1209" s="1062">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2">
        <v>19</v>
      </c>
      <c r="B1210" s="1062">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2">
        <v>20</v>
      </c>
      <c r="B1211" s="1062">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2">
        <v>21</v>
      </c>
      <c r="B1212" s="1062">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2">
        <v>22</v>
      </c>
      <c r="B1213" s="1062">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2">
        <v>23</v>
      </c>
      <c r="B1214" s="1062">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2">
        <v>24</v>
      </c>
      <c r="B1215" s="1062">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2">
        <v>25</v>
      </c>
      <c r="B1216" s="1062">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2">
        <v>26</v>
      </c>
      <c r="B1217" s="1062">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2">
        <v>27</v>
      </c>
      <c r="B1218" s="1062">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2">
        <v>28</v>
      </c>
      <c r="B1219" s="1062">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2">
        <v>29</v>
      </c>
      <c r="B1220" s="1062">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2">
        <v>30</v>
      </c>
      <c r="B1221" s="1062">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2">
        <v>1</v>
      </c>
      <c r="B1225" s="1062">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2">
        <v>2</v>
      </c>
      <c r="B1226" s="1062">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2">
        <v>3</v>
      </c>
      <c r="B1227" s="1062">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2">
        <v>4</v>
      </c>
      <c r="B1228" s="1062">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2">
        <v>5</v>
      </c>
      <c r="B1229" s="1062">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2">
        <v>6</v>
      </c>
      <c r="B1230" s="1062">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2">
        <v>7</v>
      </c>
      <c r="B1231" s="1062">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2">
        <v>8</v>
      </c>
      <c r="B1232" s="1062">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2">
        <v>9</v>
      </c>
      <c r="B1233" s="1062">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2">
        <v>10</v>
      </c>
      <c r="B1234" s="1062">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2">
        <v>11</v>
      </c>
      <c r="B1235" s="1062">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2">
        <v>12</v>
      </c>
      <c r="B1236" s="1062">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2">
        <v>13</v>
      </c>
      <c r="B1237" s="1062">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2">
        <v>14</v>
      </c>
      <c r="B1238" s="1062">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2">
        <v>15</v>
      </c>
      <c r="B1239" s="1062">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2">
        <v>16</v>
      </c>
      <c r="B1240" s="1062">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2">
        <v>17</v>
      </c>
      <c r="B1241" s="1062">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2">
        <v>18</v>
      </c>
      <c r="B1242" s="1062">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2">
        <v>19</v>
      </c>
      <c r="B1243" s="1062">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2">
        <v>20</v>
      </c>
      <c r="B1244" s="1062">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2">
        <v>21</v>
      </c>
      <c r="B1245" s="1062">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2">
        <v>22</v>
      </c>
      <c r="B1246" s="1062">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2">
        <v>23</v>
      </c>
      <c r="B1247" s="1062">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2">
        <v>24</v>
      </c>
      <c r="B1248" s="1062">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2">
        <v>25</v>
      </c>
      <c r="B1249" s="1062">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2">
        <v>26</v>
      </c>
      <c r="B1250" s="1062">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2">
        <v>27</v>
      </c>
      <c r="B1251" s="1062">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2">
        <v>28</v>
      </c>
      <c r="B1252" s="1062">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2">
        <v>29</v>
      </c>
      <c r="B1253" s="1062">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2">
        <v>30</v>
      </c>
      <c r="B1254" s="1062">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2">
        <v>1</v>
      </c>
      <c r="B1258" s="1062">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2">
        <v>2</v>
      </c>
      <c r="B1259" s="1062">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2">
        <v>3</v>
      </c>
      <c r="B1260" s="1062">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2">
        <v>4</v>
      </c>
      <c r="B1261" s="1062">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2">
        <v>5</v>
      </c>
      <c r="B1262" s="1062">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2">
        <v>6</v>
      </c>
      <c r="B1263" s="1062">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2">
        <v>7</v>
      </c>
      <c r="B1264" s="1062">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2">
        <v>8</v>
      </c>
      <c r="B1265" s="1062">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2">
        <v>9</v>
      </c>
      <c r="B1266" s="1062">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2">
        <v>10</v>
      </c>
      <c r="B1267" s="1062">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2">
        <v>11</v>
      </c>
      <c r="B1268" s="1062">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2">
        <v>12</v>
      </c>
      <c r="B1269" s="1062">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2">
        <v>13</v>
      </c>
      <c r="B1270" s="1062">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2">
        <v>14</v>
      </c>
      <c r="B1271" s="1062">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2">
        <v>15</v>
      </c>
      <c r="B1272" s="1062">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2">
        <v>16</v>
      </c>
      <c r="B1273" s="1062">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2">
        <v>17</v>
      </c>
      <c r="B1274" s="1062">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2">
        <v>18</v>
      </c>
      <c r="B1275" s="1062">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2">
        <v>19</v>
      </c>
      <c r="B1276" s="1062">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2">
        <v>20</v>
      </c>
      <c r="B1277" s="1062">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2">
        <v>21</v>
      </c>
      <c r="B1278" s="1062">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2">
        <v>22</v>
      </c>
      <c r="B1279" s="1062">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2">
        <v>23</v>
      </c>
      <c r="B1280" s="1062">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2">
        <v>24</v>
      </c>
      <c r="B1281" s="1062">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2">
        <v>25</v>
      </c>
      <c r="B1282" s="1062">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2">
        <v>26</v>
      </c>
      <c r="B1283" s="1062">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2">
        <v>27</v>
      </c>
      <c r="B1284" s="1062">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2">
        <v>28</v>
      </c>
      <c r="B1285" s="1062">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2">
        <v>29</v>
      </c>
      <c r="B1286" s="1062">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2">
        <v>30</v>
      </c>
      <c r="B1287" s="1062">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2">
        <v>1</v>
      </c>
      <c r="B1291" s="1062">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2">
        <v>2</v>
      </c>
      <c r="B1292" s="1062">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2">
        <v>3</v>
      </c>
      <c r="B1293" s="1062">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2">
        <v>4</v>
      </c>
      <c r="B1294" s="1062">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2">
        <v>5</v>
      </c>
      <c r="B1295" s="1062">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2">
        <v>6</v>
      </c>
      <c r="B1296" s="1062">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2">
        <v>7</v>
      </c>
      <c r="B1297" s="1062">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2">
        <v>8</v>
      </c>
      <c r="B1298" s="1062">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2">
        <v>9</v>
      </c>
      <c r="B1299" s="1062">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2">
        <v>10</v>
      </c>
      <c r="B1300" s="1062">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2">
        <v>11</v>
      </c>
      <c r="B1301" s="1062">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2">
        <v>12</v>
      </c>
      <c r="B1302" s="1062">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2">
        <v>13</v>
      </c>
      <c r="B1303" s="1062">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2">
        <v>14</v>
      </c>
      <c r="B1304" s="1062">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2">
        <v>15</v>
      </c>
      <c r="B1305" s="1062">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2">
        <v>16</v>
      </c>
      <c r="B1306" s="1062">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2">
        <v>17</v>
      </c>
      <c r="B1307" s="1062">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2">
        <v>18</v>
      </c>
      <c r="B1308" s="1062">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2">
        <v>19</v>
      </c>
      <c r="B1309" s="1062">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2">
        <v>20</v>
      </c>
      <c r="B1310" s="1062">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2">
        <v>21</v>
      </c>
      <c r="B1311" s="1062">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2">
        <v>22</v>
      </c>
      <c r="B1312" s="1062">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2">
        <v>23</v>
      </c>
      <c r="B1313" s="1062">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2">
        <v>24</v>
      </c>
      <c r="B1314" s="1062">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2">
        <v>25</v>
      </c>
      <c r="B1315" s="1062">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2">
        <v>26</v>
      </c>
      <c r="B1316" s="1062">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2">
        <v>27</v>
      </c>
      <c r="B1317" s="1062">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2">
        <v>28</v>
      </c>
      <c r="B1318" s="1062">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2">
        <v>29</v>
      </c>
      <c r="B1319" s="1062">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2">
        <v>30</v>
      </c>
      <c r="B1320" s="1062">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2020-11-26T08:38:17Z</cp:lastPrinted>
  <dcterms:created xsi:type="dcterms:W3CDTF">2012-03-13T00:50:25Z</dcterms:created>
  <dcterms:modified xsi:type="dcterms:W3CDTF">2020-11-26T08:38:34Z</dcterms:modified>
</cp:coreProperties>
</file>