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C12" i="4" l="1"/>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<sst xmlns="http://schemas.openxmlformats.org/spreadsheetml/2006/main" count="3045" uniqueCount="681">
  <si>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</si>
  <si>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</si>
  <si>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</si>
  <si>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</si>
  <si>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</si>
  <si>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</si>
  <si>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</si>
  <si>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</si>
  <si>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</si>
  <si>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</si>
  <si>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</si>
  <si>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</si>
  <si>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</si>
  <si>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</si>
  <si>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</si>
  <si>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</si>
  <si>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</si>
  <si>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</si>
  <si>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</si>
  <si>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</si>
  <si>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</si>
  <si>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</si>
  <si>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</si>
  <si>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</si>
  <si>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</si>
  <si>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</si>
  <si>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</si>
  <si>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</si>
  <si>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</si>
  <si>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</si>
  <si>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</si>
  <si>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</si>
  <si>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</si>
  <si>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</si>
  <si>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</si>
  <si>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</si>
  <si>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</si>
  <si>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</si>
  <si>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</si>
  <si>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</si>
  <si>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</si>
  <si>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</si>
  <si>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</si>
  <si>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</si>
  <si>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</si>
  <si>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</si>
  <si>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</si>
  <si>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</si>
  <si>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</si>
  <si>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</si>
  <si>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</si>
  <si>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</si>
  <si>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</si>
  <si>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</si>
  <si>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</si>
  <si>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</si>
  <si>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</si>
  <si>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</si>
  <si>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</si>
  <si>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</si>
  <si>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</si>
  <si>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</si>
  <si>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</si>
  <si>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</si>
  <si>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</si>
  <si>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</si>
  <si>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</si>
  <si>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</si>
  <si>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</si>
  <si>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</si>
  <si>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</si>
  <si>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</si>
  <si>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</si>
  <si>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</si>
  <si>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</si>
  <si>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</si>
  <si>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</si>
  <si>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</si>
  <si>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</si>
  <si>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</si>
  <si>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</si>
  <si>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</si>
  <si>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</si>
  <si>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</si>
  <si>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</si>
  <si>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</si>
  <si>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</si>
  <si>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</si>
  <si>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</si>
  <si>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</si>
  <si>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</si>
  <si>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</si>
  <si>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</si>
  <si>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</si>
  <si>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</si>
  <si>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</si>
  <si>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</si>
  <si>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</si>
  <si>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</si>
  <si>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</si>
  <si>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</si>
  <si>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</si>
  <si>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</si>
  <si>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</si>
  <si>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</si>
  <si>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</si>
  <si>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</si>
  <si>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</si>
  <si>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</si>
  <si>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</si>
  <si>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</si>
  <si>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</si>
  <si>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</si>
  <si>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</si>
  <si>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</si>
  <si>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</si>
  <si>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</si>
  <si>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</si>
  <si>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</si>
  <si>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</si>
  <si>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</si>
  <si>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</si>
  <si>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</si>
  <si>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</si>
  <si>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</si>
  <si>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</si>
  <si>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</si>
  <si>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</si>
  <si>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</si>
  <si>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</si>
  <si>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</si>
  <si>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</si>
  <si>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</si>
  <si>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</si>
  <si>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</si>
  <si>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</si>
  <si>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</si>
  <si>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</si>
  <si>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</si>
  <si>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</si>
  <si>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</si>
  <si>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</si>
  <si>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</si>
  <si>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</si>
  <si>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</si>
  <si>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</si>
  <si>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</si>
  <si>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</si>
  <si>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</si>
  <si>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</si>
  <si>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</si>
  <si>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</si>
  <si>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</si>
  <si>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</si>
  <si>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</si>
  <si>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</si>
  <si>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</si>
  <si>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</si>
  <si>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</si>
  <si>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</si>
  <si>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</si>
  <si>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</si>
  <si>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</si>
  <si>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</si>
  <si>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</si>
  <si>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</si>
  <si>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</si>
  <si>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</si>
  <si>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</si>
  <si>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</si>
  <si>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</si>
  <si>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</si>
  <si>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</si>
  <si>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</si>
  <si>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</si>
  <si>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</si>
  <si>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</si>
  <si>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</si>
  <si>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</si>
  <si>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</si>
  <si>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</si>
  <si>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</si>
  <si>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</si>
  <si>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</si>
  <si>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</si>
  <si>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</si>
  <si>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</si>
  <si>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</si>
  <si>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</si>
  <si>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</si>
  <si>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</si>
  <si>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</si>
  <si>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</si>
  <si>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</si>
  <si>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</si>
  <si>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</si>
  <si>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</si>
  <si>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</si>
  <si>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</si>
  <si>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</si>
  <si>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</si>
  <si>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</si>
  <si>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</si>
  <si>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</si>
  <si>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</si>
  <si>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</si>
  <si>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</si>
  <si>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</si>
  <si>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</si>
  <si>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</si>
  <si>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</si>
  <si>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</si>
  <si>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</si>
  <si>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</si>
  <si>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</si>
  <si>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</si>
  <si>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</si>
  <si>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</si>
  <si>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</si>
  <si>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</si>
  <si>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</si>
  <si>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</si>
  <si>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</si>
  <si>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</si>
  <si>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</si>
  <si>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</si>
  <si>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</si>
  <si>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</si>
  <si>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</si>
  <si>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</si>
  <si>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</si>
  <si>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</si>
  <si>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</si>
  <si>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</si>
  <si>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</si>
  <si>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</si>
  <si>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</si>
  <si>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</si>
  <si>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</si>
  <si>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</si>
  <si>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</si>
  <si>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</si>
  <si>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</si>
  <si>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</si>
  <si>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</si>
  <si>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</si>
  <si>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</si>
  <si>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</si>
  <si>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</si>
  <si>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</si>
  <si>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</si>
  <si>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</si>
  <si>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</si>
  <si>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</si>
  <si>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</si>
  <si>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</si>
  <si>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</si>
  <si>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</si>
  <si>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</si>
  <si>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</si>
  <si>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</si>
  <si>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</si>
  <si>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</si>
  <si>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</si>
  <si>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</si>
  <si>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</si>
  <si>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</si>
  <si>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</si>
  <si>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</si>
  <si>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</si>
  <si>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</si>
  <si>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</si>
  <si>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</si>
  <si>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</si>
  <si>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</si>
  <si>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</si>
  <si>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</si>
  <si>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</si>
  <si>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</si>
  <si>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</si>
  <si>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</si>
  <si>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</si>
  <si>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</si>
  <si>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</si>
  <si>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</si>
  <si>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</si>
  <si>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</si>
  <si>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</si>
  <si>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</si>
  <si>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</si>
  <si>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</si>
  <si>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</si>
  <si>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</si>
  <si>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</si>
  <si>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</si>
  <si>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</si>
  <si>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</si>
  <si>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</si>
  <si>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</si>
  <si>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</si>
  <si>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</si>
  <si>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</si>
  <si>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</si>
  <si>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</si>
  <si>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</si>
  <si>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</si>
  <si>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</si>
  <si>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</si>
  <si>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</si>
  <si>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</si>
  <si>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</si>
  <si>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</si>
  <si>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</si>
  <si>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</si>
  <si>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</si>
  <si>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</si>
  <si>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</si>
  <si>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</si>
  <si>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</si>
  <si>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</si>
  <si>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</si>
  <si>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</si>
  <si>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</si>
  <si>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</si>
  <si>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</si>
  <si>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</si>
  <si>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</si>
  <si>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</si>
  <si>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</si>
  <si>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</si>
  <si>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</si>
  <si>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</si>
  <si>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</si>
  <si>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</si>
  <si>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</si>
  <si>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</si>
  <si>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</si>
  <si>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</si>
  <si>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</si>
  <si>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</si>
  <si>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</si>
  <si>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</si>
  <si>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</si>
  <si>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</si>
  <si>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</si>
  <si>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</si>
  <si>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</si>
  <si>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</si>
  <si>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</si>
  <si>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</si>
  <si>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</si>
  <si>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</si>
  <si>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</si>
  <si>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</si>
  <si>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</si>
  <si>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</si>
  <si>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</si>
  <si>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</si>
  <si>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</si>
  <si>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</si>
  <si>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</si>
  <si>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</si>
  <si>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</si>
  <si>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</si>
  <si>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</si>
  <si>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</si>
  <si>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</si>
  <si>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</si>
  <si>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</si>
  <si>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</si>
  <si>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</si>
  <si>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</si>
  <si>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</si>
  <si>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</si>
  <si>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</si>
  <si>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</si>
  <si>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</si>
  <si>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</si>
  <si>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</si>
  <si>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</si>
  <si>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</si>
  <si>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</si>
  <si>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</si>
  <si>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</si>
  <si>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</si>
  <si>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</si>
  <si>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</si>
  <si>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</si>
  <si>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</si>
  <si>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</si>
  <si>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</si>
  <si>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</si>
  <si>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</si>
  <si>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</si>
  <si>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</si>
  <si>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</si>
  <si>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</si>
  <si>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</si>
  <si>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</si>
  <si>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</si>
  <si>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</si>
  <si>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</si>
  <si>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</si>
  <si>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</si>
  <si>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</si>
  <si>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</si>
  <si>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</si>
  <si>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</si>
  <si>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</si>
  <si>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</si>
  <si>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</si>
  <si>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</si>
  <si>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</si>
  <si>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</si>
  <si>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</si>
  <si>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</si>
  <si>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</si>
  <si>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</si>
  <si>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</si>
  <si>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</si>
  <si>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</si>
  <si>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</si>
  <si>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</si>
  <si>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</si>
  <si>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</si>
  <si>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</si>
  <si>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</si>
  <si>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</si>
  <si>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</si>
  <si>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</si>
  <si>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</si>
  <si>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</si>
  <si>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</si>
  <si>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</si>
  <si>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</si>
  <si>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</si>
  <si>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</si>
  <si>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</si>
  <si>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</si>
  <si>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</si>
  <si>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</si>
  <si>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</si>
  <si>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</si>
  <si>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</si>
  <si>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</si>
  <si>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</si>
  <si>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</si>
  <si>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</si>
  <si>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</si>
  <si>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</si>
  <si>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</si>
  <si>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</si>
  <si>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</si>
  <si>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</si>
  <si>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</si>
  <si>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</si>
  <si>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</si>
  <si>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</si>
  <si>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</si>
  <si>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</si>
  <si>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</si>
  <si>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</si>
  <si>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</si>
  <si>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</si>
  <si>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</si>
  <si>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</si>
  <si>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</si>
  <si>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</si>
  <si>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</si>
  <si>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</si>
  <si>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</si>
  <si>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</si>
  <si>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</si>
  <si>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</si>
  <si>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</si>
  <si>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</si>
  <si>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</si>
  <si>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</si>
  <si>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</si>
  <si>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</si>
  <si>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</si>
  <si>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</si>
  <si>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</si>
  <si>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</si>
  <si>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</si>
  <si>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</si>
  <si>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</si>
  <si>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</si>
  <si>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</si>
  <si>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</si>
  <si>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</si>
  <si>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</si>
  <si>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</si>
  <si>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</si>
  <si>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</si>
  <si>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</si>
  <si>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</si>
  <si>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</si>
  <si>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</si>
  <si>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</si>
  <si>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</si>
  <si>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</si>
  <si>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</si>
  <si>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</si>
  <si>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</si>
  <si>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</si>
  <si>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</si>
  <si>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</si>
  <si>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</si>
  <si>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</si>
  <si>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</si>
  <si>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</si>
  <si>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</si>
  <si>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</si>
  <si>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</si>
  <si>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</si>
  <si>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</si>
  <si>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</si>
  <si>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</si>
  <si>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</si>
  <si>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</si>
  <si>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</si>
  <si>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</si>
  <si>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</si>
  <si>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</si>
  <si>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</si>
  <si>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</si>
  <si>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</si>
  <si>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</si>
  <si>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</si>
  <si>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</si>
  <si>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</si>
  <si>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</si>
  <si>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</si>
  <si>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</si>
  <si>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</si>
  <si>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</si>
  <si>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</si>
  <si>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</si>
  <si>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</si>
  <si>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</si>
  <si>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</si>
  <si>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</si>
  <si>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</si>
  <si>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</si>
  <si>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</si>
  <si>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</si>
  <si>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</si>
  <si>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</si>
  <si>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</si>
  <si>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</si>
  <si>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</si>
  <si>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</si>
  <si>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</si>
  <si>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</si>
  <si>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消費者取引の対策</t>
    <phoneticPr fontId="5"/>
  </si>
  <si>
    <t>消費者庁</t>
    <phoneticPr fontId="5"/>
  </si>
  <si>
    <t>取引対策課</t>
    <phoneticPr fontId="5"/>
  </si>
  <si>
    <t>課長　笹路　健</t>
    <phoneticPr fontId="5"/>
  </si>
  <si>
    <t>○</t>
  </si>
  <si>
    <t>特定商取引に関する法律（特定商取引法）
特定商品等の預託等取引契約に関する法律（預託法）</t>
    <phoneticPr fontId="5"/>
  </si>
  <si>
    <t>消費者基本計画
消費者基本計画工程表</t>
    <phoneticPr fontId="5"/>
  </si>
  <si>
    <t>-</t>
  </si>
  <si>
    <t>-</t>
    <phoneticPr fontId="5"/>
  </si>
  <si>
    <t>非常勤職員手当</t>
    <phoneticPr fontId="5"/>
  </si>
  <si>
    <t>消費者政策委託費</t>
    <phoneticPr fontId="5"/>
  </si>
  <si>
    <t>消費者政策調査費</t>
    <phoneticPr fontId="5"/>
  </si>
  <si>
    <t>情報処理業務庁費</t>
    <phoneticPr fontId="5"/>
  </si>
  <si>
    <t>職員旅費</t>
    <phoneticPr fontId="5"/>
  </si>
  <si>
    <t>-</t>
    <phoneticPr fontId="5"/>
  </si>
  <si>
    <t>-</t>
    <phoneticPr fontId="5"/>
  </si>
  <si>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phoneticPr fontId="5"/>
  </si>
  <si>
    <t>このため、特定商取引法及び預託法の対象となる取引について、法令に基づいて適正な調査を行い、行政処分等必要な措置を講ずることを定性的な目標とする。令和元年度は適正な調査を行った上で、必要な行政処分等を行っており、目標は達成されている。</t>
    <rPh sb="72" eb="73">
      <t>レイ</t>
    </rPh>
    <rPh sb="73" eb="74">
      <t>ワ</t>
    </rPh>
    <phoneticPr fontId="5"/>
  </si>
  <si>
    <t>個別事案について特定商取引法及び預託法に基づき措置を講ずるもので、目標値の設定は困難。</t>
    <phoneticPr fontId="5"/>
  </si>
  <si>
    <t>件数</t>
    <rPh sb="0" eb="2">
      <t>ケンスウ</t>
    </rPh>
    <phoneticPr fontId="5"/>
  </si>
  <si>
    <t>特定商取引法等の執行に係る経費／行政処分件数</t>
    <phoneticPr fontId="5"/>
  </si>
  <si>
    <t>百万円</t>
    <rPh sb="0" eb="3">
      <t>ヒャクマンエン</t>
    </rPh>
    <phoneticPr fontId="5"/>
  </si>
  <si>
    <t>百万円/件</t>
    <rPh sb="0" eb="3">
      <t>ヒャクマンエン</t>
    </rPh>
    <rPh sb="4" eb="5">
      <t>ケン</t>
    </rPh>
    <phoneticPr fontId="5"/>
  </si>
  <si>
    <t>94/34</t>
    <phoneticPr fontId="5"/>
  </si>
  <si>
    <t>86/58</t>
    <phoneticPr fontId="5"/>
  </si>
  <si>
    <t>消費者政策の推進</t>
    <phoneticPr fontId="5"/>
  </si>
  <si>
    <t>(8)消費者取引対策の推進</t>
    <phoneticPr fontId="5"/>
  </si>
  <si>
    <t>-</t>
    <phoneticPr fontId="5"/>
  </si>
  <si>
    <t>-</t>
    <phoneticPr fontId="5"/>
  </si>
  <si>
    <t>-</t>
    <phoneticPr fontId="5"/>
  </si>
  <si>
    <t>国の特定商取引法及び預託法執行状況（行政処分件数）</t>
    <phoneticPr fontId="5"/>
  </si>
  <si>
    <t>消費者の利益を適切に保護する。</t>
    <phoneticPr fontId="5"/>
  </si>
  <si>
    <t>-</t>
    <phoneticPr fontId="5"/>
  </si>
  <si>
    <t>無</t>
  </si>
  <si>
    <t>‐</t>
  </si>
  <si>
    <t>取引の公正及び消費者利益の保護を図るため、法令に基づき適正な調査を行った上で、行政処分等の必要な措置を講じており、成果目標に見合った成果実績を上げている。</t>
    <phoneticPr fontId="5"/>
  </si>
  <si>
    <t>本事業の実施に当たり、様々な方法を比較検討し、同等の成果が見込めるような場合についてはより安価で行える方法を選択している。</t>
    <phoneticPr fontId="5"/>
  </si>
  <si>
    <t>民間に委託した事業について、納入成果物も含め、特定商取引法の執行等に有効に活用されている。</t>
    <phoneticPr fontId="5"/>
  </si>
  <si>
    <t>81/89</t>
    <phoneticPr fontId="5"/>
  </si>
  <si>
    <t>-</t>
    <phoneticPr fontId="5"/>
  </si>
  <si>
    <t>A.特定商取引法等の執行</t>
    <rPh sb="2" eb="4">
      <t>トクテイ</t>
    </rPh>
    <rPh sb="4" eb="7">
      <t>ショウトリヒキ</t>
    </rPh>
    <rPh sb="7" eb="8">
      <t>ホウ</t>
    </rPh>
    <rPh sb="8" eb="9">
      <t>トウ</t>
    </rPh>
    <rPh sb="10" eb="12">
      <t>シッコウ</t>
    </rPh>
    <phoneticPr fontId="5"/>
  </si>
  <si>
    <t>給与</t>
    <rPh sb="0" eb="2">
      <t>キュウヨ</t>
    </rPh>
    <phoneticPr fontId="5"/>
  </si>
  <si>
    <t>職員旅費</t>
    <rPh sb="0" eb="2">
      <t>ショクイン</t>
    </rPh>
    <rPh sb="2" eb="4">
      <t>リョヒ</t>
    </rPh>
    <phoneticPr fontId="5"/>
  </si>
  <si>
    <t>委員等旅費</t>
    <rPh sb="0" eb="2">
      <t>イイン</t>
    </rPh>
    <rPh sb="2" eb="3">
      <t>トウ</t>
    </rPh>
    <rPh sb="3" eb="5">
      <t>リョヒ</t>
    </rPh>
    <phoneticPr fontId="5"/>
  </si>
  <si>
    <t>特定商取引法等の執行を行うための法執行専門職員の給与</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キュウヨ</t>
    </rPh>
    <phoneticPr fontId="5"/>
  </si>
  <si>
    <t>特定商取引法等の執行を行うための職員の旅費</t>
    <rPh sb="0" eb="2">
      <t>トクテイ</t>
    </rPh>
    <rPh sb="2" eb="5">
      <t>ショウトリヒキ</t>
    </rPh>
    <rPh sb="5" eb="6">
      <t>ホウ</t>
    </rPh>
    <rPh sb="6" eb="7">
      <t>トウ</t>
    </rPh>
    <rPh sb="8" eb="10">
      <t>シッコウ</t>
    </rPh>
    <rPh sb="11" eb="12">
      <t>オコナ</t>
    </rPh>
    <rPh sb="16" eb="18">
      <t>ショクイン</t>
    </rPh>
    <rPh sb="19" eb="21">
      <t>リョヒ</t>
    </rPh>
    <phoneticPr fontId="5"/>
  </si>
  <si>
    <t>特定商取引法等の執行を行うための法執行専門職員の旅費</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リョヒ</t>
    </rPh>
    <phoneticPr fontId="5"/>
  </si>
  <si>
    <t>B.システム・ワン株式会社</t>
    <rPh sb="9" eb="11">
      <t>カブシキ</t>
    </rPh>
    <rPh sb="11" eb="13">
      <t>カイシャ</t>
    </rPh>
    <phoneticPr fontId="5"/>
  </si>
  <si>
    <t>人件費等</t>
    <rPh sb="0" eb="3">
      <t>ジンケンヒ</t>
    </rPh>
    <rPh sb="3" eb="4">
      <t>トウ</t>
    </rPh>
    <phoneticPr fontId="5"/>
  </si>
  <si>
    <t>C.システム・ワン株式会社</t>
    <rPh sb="9" eb="11">
      <t>カブシキ</t>
    </rPh>
    <rPh sb="11" eb="13">
      <t>カイシャ</t>
    </rPh>
    <phoneticPr fontId="5"/>
  </si>
  <si>
    <t>人件費</t>
    <rPh sb="0" eb="3">
      <t>ジンケンヒ</t>
    </rPh>
    <phoneticPr fontId="5"/>
  </si>
  <si>
    <t>ウェブサイトの保守管理</t>
    <rPh sb="7" eb="9">
      <t>ホシュ</t>
    </rPh>
    <rPh sb="9" eb="11">
      <t>カンリ</t>
    </rPh>
    <phoneticPr fontId="5"/>
  </si>
  <si>
    <t>諸謝金</t>
    <rPh sb="0" eb="3">
      <t>ショシャキン</t>
    </rPh>
    <phoneticPr fontId="5"/>
  </si>
  <si>
    <t>E.株式会社オッジPFT</t>
    <rPh sb="2" eb="4">
      <t>カブシキ</t>
    </rPh>
    <rPh sb="4" eb="6">
      <t>カイシャ</t>
    </rPh>
    <phoneticPr fontId="5"/>
  </si>
  <si>
    <t>借料</t>
    <rPh sb="0" eb="2">
      <t>シャクリョウ</t>
    </rPh>
    <phoneticPr fontId="5"/>
  </si>
  <si>
    <t>特商法の執行に必要なPCレンタルの契約</t>
    <phoneticPr fontId="5"/>
  </si>
  <si>
    <t>個人データの入力</t>
    <rPh sb="0" eb="2">
      <t>コジン</t>
    </rPh>
    <rPh sb="6" eb="8">
      <t>ニュウリョク</t>
    </rPh>
    <phoneticPr fontId="5"/>
  </si>
  <si>
    <t>検討会の運営に必要な経費</t>
    <rPh sb="0" eb="3">
      <t>ケントウカイ</t>
    </rPh>
    <rPh sb="4" eb="6">
      <t>ウンエイ</t>
    </rPh>
    <rPh sb="7" eb="9">
      <t>ヒツヨウ</t>
    </rPh>
    <rPh sb="10" eb="12">
      <t>ケイヒ</t>
    </rPh>
    <phoneticPr fontId="5"/>
  </si>
  <si>
    <t>G.ウエストロー・ジャパン（株）</t>
    <rPh sb="14" eb="15">
      <t>カブ</t>
    </rPh>
    <phoneticPr fontId="5"/>
  </si>
  <si>
    <t>ライセンス料</t>
    <rPh sb="5" eb="6">
      <t>リョウ</t>
    </rPh>
    <phoneticPr fontId="5"/>
  </si>
  <si>
    <t>サービス利用のための年間ライセンス料</t>
    <rPh sb="4" eb="6">
      <t>リヨウ</t>
    </rPh>
    <rPh sb="10" eb="12">
      <t>ネンカン</t>
    </rPh>
    <rPh sb="17" eb="18">
      <t>リョウ</t>
    </rPh>
    <phoneticPr fontId="5"/>
  </si>
  <si>
    <t>不動産の鑑定</t>
    <rPh sb="0" eb="3">
      <t>フドウサン</t>
    </rPh>
    <rPh sb="4" eb="6">
      <t>カンテイ</t>
    </rPh>
    <phoneticPr fontId="5"/>
  </si>
  <si>
    <t>☑</t>
  </si>
  <si>
    <t>I.株式会社　アイ・エス・エス</t>
    <rPh sb="2" eb="4">
      <t>カブシキ</t>
    </rPh>
    <rPh sb="4" eb="6">
      <t>カイシャ</t>
    </rPh>
    <phoneticPr fontId="5"/>
  </si>
  <si>
    <t>中国語の通訳</t>
    <rPh sb="0" eb="3">
      <t>チュウゴクゴ</t>
    </rPh>
    <rPh sb="4" eb="6">
      <t>ツウヤク</t>
    </rPh>
    <phoneticPr fontId="5"/>
  </si>
  <si>
    <t>J.その他</t>
    <rPh sb="4" eb="5">
      <t>ホカ</t>
    </rPh>
    <phoneticPr fontId="5"/>
  </si>
  <si>
    <t>事務補助職員給与</t>
    <rPh sb="0" eb="2">
      <t>ジム</t>
    </rPh>
    <rPh sb="2" eb="4">
      <t>ホジョ</t>
    </rPh>
    <rPh sb="4" eb="6">
      <t>ショクイン</t>
    </rPh>
    <rPh sb="6" eb="8">
      <t>キュウヨ</t>
    </rPh>
    <phoneticPr fontId="5"/>
  </si>
  <si>
    <t>その他</t>
    <rPh sb="2" eb="3">
      <t>ホカ</t>
    </rPh>
    <phoneticPr fontId="5"/>
  </si>
  <si>
    <t>郵便、交通費、消耗品費等</t>
    <rPh sb="0" eb="2">
      <t>ユウビン</t>
    </rPh>
    <rPh sb="3" eb="6">
      <t>コウツウヒ</t>
    </rPh>
    <rPh sb="7" eb="9">
      <t>ショウモウ</t>
    </rPh>
    <rPh sb="9" eb="10">
      <t>ヒン</t>
    </rPh>
    <rPh sb="10" eb="11">
      <t>ヒ</t>
    </rPh>
    <rPh sb="11" eb="12">
      <t>トウ</t>
    </rPh>
    <phoneticPr fontId="5"/>
  </si>
  <si>
    <t>法執行専門職員給与</t>
    <rPh sb="0" eb="1">
      <t>ホウ</t>
    </rPh>
    <rPh sb="1" eb="3">
      <t>シッコウ</t>
    </rPh>
    <rPh sb="3" eb="5">
      <t>センモン</t>
    </rPh>
    <rPh sb="5" eb="7">
      <t>ショクイン</t>
    </rPh>
    <rPh sb="7" eb="9">
      <t>キュウヨ</t>
    </rPh>
    <phoneticPr fontId="5"/>
  </si>
  <si>
    <t>-</t>
    <phoneticPr fontId="5"/>
  </si>
  <si>
    <t>立入検査時の職員の旅費</t>
    <rPh sb="0" eb="2">
      <t>タチイリ</t>
    </rPh>
    <rPh sb="2" eb="4">
      <t>ケンサ</t>
    </rPh>
    <rPh sb="4" eb="5">
      <t>ジ</t>
    </rPh>
    <rPh sb="6" eb="8">
      <t>ショクイン</t>
    </rPh>
    <rPh sb="9" eb="11">
      <t>リョヒ</t>
    </rPh>
    <phoneticPr fontId="5"/>
  </si>
  <si>
    <t>立入検査時の法執行専門職員の旅費</t>
    <rPh sb="0" eb="2">
      <t>タチイリ</t>
    </rPh>
    <rPh sb="2" eb="4">
      <t>ケンサ</t>
    </rPh>
    <rPh sb="4" eb="5">
      <t>ジ</t>
    </rPh>
    <rPh sb="6" eb="7">
      <t>ホウ</t>
    </rPh>
    <rPh sb="7" eb="9">
      <t>シッコウ</t>
    </rPh>
    <rPh sb="9" eb="11">
      <t>センモン</t>
    </rPh>
    <rPh sb="11" eb="13">
      <t>ショクイン</t>
    </rPh>
    <rPh sb="14" eb="16">
      <t>リョヒ</t>
    </rPh>
    <phoneticPr fontId="5"/>
  </si>
  <si>
    <t>-</t>
    <phoneticPr fontId="5"/>
  </si>
  <si>
    <t>特定商取引法ガイドサイトの保守管理</t>
    <rPh sb="0" eb="2">
      <t>トクテイ</t>
    </rPh>
    <rPh sb="2" eb="5">
      <t>ショウトリヒキ</t>
    </rPh>
    <rPh sb="5" eb="6">
      <t>ホウ</t>
    </rPh>
    <rPh sb="13" eb="15">
      <t>ホシュ</t>
    </rPh>
    <rPh sb="15" eb="17">
      <t>カンリ</t>
    </rPh>
    <phoneticPr fontId="5"/>
  </si>
  <si>
    <t>システム・ワン株式会社</t>
    <rPh sb="7" eb="9">
      <t>カブシキ</t>
    </rPh>
    <rPh sb="9" eb="11">
      <t>カイシャ</t>
    </rPh>
    <phoneticPr fontId="5"/>
  </si>
  <si>
    <t>特商法執行ネットの保守管理</t>
    <rPh sb="0" eb="3">
      <t>トクショウホウ</t>
    </rPh>
    <rPh sb="3" eb="5">
      <t>シッコウ</t>
    </rPh>
    <rPh sb="9" eb="11">
      <t>ホシュ</t>
    </rPh>
    <rPh sb="11" eb="13">
      <t>カンリ</t>
    </rPh>
    <phoneticPr fontId="5"/>
  </si>
  <si>
    <t>検討会の運営に必要な経費</t>
    <phoneticPr fontId="5"/>
  </si>
  <si>
    <t>株式会社オッジPFT</t>
    <rPh sb="0" eb="2">
      <t>カブシキ</t>
    </rPh>
    <rPh sb="2" eb="4">
      <t>カイシャ</t>
    </rPh>
    <phoneticPr fontId="5"/>
  </si>
  <si>
    <t>特商法の執行に必要なPCレンタルの契約</t>
    <phoneticPr fontId="5"/>
  </si>
  <si>
    <t xml:space="preserve">株式会社ＫＳＫデータ </t>
    <phoneticPr fontId="5"/>
  </si>
  <si>
    <t xml:space="preserve">F. 株式会社ＫＳＫデータ </t>
    <phoneticPr fontId="5"/>
  </si>
  <si>
    <t>特定商取引法の違反行為による二次被害防止対策業務のためのデータ入力作業</t>
    <rPh sb="0" eb="2">
      <t>トクテイ</t>
    </rPh>
    <rPh sb="2" eb="5">
      <t>ショウトリヒキ</t>
    </rPh>
    <rPh sb="5" eb="6">
      <t>ホウ</t>
    </rPh>
    <rPh sb="7" eb="9">
      <t>イハン</t>
    </rPh>
    <rPh sb="9" eb="11">
      <t>コウイ</t>
    </rPh>
    <rPh sb="14" eb="16">
      <t>ニジ</t>
    </rPh>
    <rPh sb="16" eb="18">
      <t>ヒガイ</t>
    </rPh>
    <rPh sb="18" eb="20">
      <t>ボウシ</t>
    </rPh>
    <rPh sb="20" eb="22">
      <t>タイサク</t>
    </rPh>
    <rPh sb="22" eb="24">
      <t>ギョウム</t>
    </rPh>
    <rPh sb="31" eb="33">
      <t>ニュウリョク</t>
    </rPh>
    <rPh sb="33" eb="35">
      <t>サギョウ</t>
    </rPh>
    <phoneticPr fontId="5"/>
  </si>
  <si>
    <t xml:space="preserve">ウエストロー・ジャパン株式会社 </t>
    <phoneticPr fontId="5"/>
  </si>
  <si>
    <t>法律総合オンラインサービス</t>
    <rPh sb="0" eb="2">
      <t>ホウリツ</t>
    </rPh>
    <rPh sb="2" eb="4">
      <t>ソウゴウ</t>
    </rPh>
    <phoneticPr fontId="5"/>
  </si>
  <si>
    <t>胡桃設計一級建築士事務所</t>
    <rPh sb="0" eb="2">
      <t>クルミ</t>
    </rPh>
    <rPh sb="2" eb="4">
      <t>セッケイ</t>
    </rPh>
    <rPh sb="4" eb="6">
      <t>イッキュウ</t>
    </rPh>
    <rPh sb="6" eb="9">
      <t>ケンチクシ</t>
    </rPh>
    <rPh sb="9" eb="11">
      <t>ジム</t>
    </rPh>
    <rPh sb="11" eb="12">
      <t>ショ</t>
    </rPh>
    <phoneticPr fontId="5"/>
  </si>
  <si>
    <t>H.胡桃設計一級建築士事務所</t>
    <rPh sb="2" eb="4">
      <t>クルミ</t>
    </rPh>
    <rPh sb="4" eb="6">
      <t>セッケイ</t>
    </rPh>
    <rPh sb="6" eb="8">
      <t>イッキュウ</t>
    </rPh>
    <rPh sb="8" eb="11">
      <t>ケンチクシ</t>
    </rPh>
    <rPh sb="11" eb="13">
      <t>ジム</t>
    </rPh>
    <rPh sb="13" eb="14">
      <t>ショ</t>
    </rPh>
    <phoneticPr fontId="5"/>
  </si>
  <si>
    <t>株式会社アイ・エス・エス</t>
    <rPh sb="0" eb="2">
      <t>カブシキ</t>
    </rPh>
    <rPh sb="2" eb="4">
      <t>カイシャ</t>
    </rPh>
    <phoneticPr fontId="5"/>
  </si>
  <si>
    <t>中国語の通訳</t>
    <rPh sb="0" eb="2">
      <t>チュウゴク</t>
    </rPh>
    <rPh sb="2" eb="3">
      <t>ゴ</t>
    </rPh>
    <rPh sb="4" eb="6">
      <t>ツウヤク</t>
    </rPh>
    <phoneticPr fontId="5"/>
  </si>
  <si>
    <t>事務補助</t>
    <rPh sb="0" eb="2">
      <t>ジム</t>
    </rPh>
    <rPh sb="2" eb="4">
      <t>ホジョ</t>
    </rPh>
    <phoneticPr fontId="5"/>
  </si>
  <si>
    <t>-</t>
    <phoneticPr fontId="5"/>
  </si>
  <si>
    <t>委員等旅費</t>
    <rPh sb="0" eb="2">
      <t>イイン</t>
    </rPh>
    <rPh sb="2" eb="3">
      <t>トウ</t>
    </rPh>
    <rPh sb="3" eb="5">
      <t>リョヒ</t>
    </rPh>
    <phoneticPr fontId="5"/>
  </si>
  <si>
    <t>検討会の運営に必要な経費</t>
    <phoneticPr fontId="5"/>
  </si>
  <si>
    <t>-</t>
    <phoneticPr fontId="5"/>
  </si>
  <si>
    <t>D.特商法・預託法検討委員会等の運営経費</t>
    <rPh sb="2" eb="5">
      <t>トクショウホウ</t>
    </rPh>
    <rPh sb="6" eb="8">
      <t>ヨタク</t>
    </rPh>
    <rPh sb="8" eb="9">
      <t>ホウ</t>
    </rPh>
    <rPh sb="9" eb="11">
      <t>ケントウ</t>
    </rPh>
    <rPh sb="11" eb="14">
      <t>イインカイ</t>
    </rPh>
    <rPh sb="14" eb="15">
      <t>トウ</t>
    </rPh>
    <rPh sb="16" eb="18">
      <t>ウンエイ</t>
    </rPh>
    <rPh sb="18" eb="20">
      <t>ケイヒ</t>
    </rPh>
    <phoneticPr fontId="5"/>
  </si>
  <si>
    <t>検討会の運営に必要な経費</t>
    <phoneticPr fontId="5"/>
  </si>
  <si>
    <t>-</t>
    <phoneticPr fontId="5"/>
  </si>
  <si>
    <t>本事業は消費者基本計画に掲げられている重点施策となっており、特定商取引法や預託法の執行により、取引の公正を確保し、消費者被害の防止を図ることを目的としており、国民や社会のニーズを反映している。</t>
    <rPh sb="12" eb="13">
      <t>カカ</t>
    </rPh>
    <phoneticPr fontId="5"/>
  </si>
  <si>
    <t>法律に基づく不利益処分業務であり、国が実施すべきである。なお、都道府県の区域内の事案に係る特定商取引法の執行については、同法に基づき都道府県が自治事務としても実施しているが、都道府県をまたぐ広域的な場合については、国が直接実施する必要がある。また、調査等の一部の業務については、民間等の知見を持った者を活用している。</t>
    <rPh sb="151" eb="153">
      <t>カツヨウ</t>
    </rPh>
    <phoneticPr fontId="5"/>
  </si>
  <si>
    <t>令和元年度については、一般競争入札の実施によって予定より廉価で落札されたり、予定よりも見積価格が低廉であった契約があった。また、法執行に関する予算については、各事案によって必要となる調査及びそれに伴う経費額が変動するところ、結果的に不用率が高くなったものと考えられる。これらの事情は、不要率が大きくなった理由としては妥当である。</t>
    <rPh sb="0" eb="1">
      <t>レイ</t>
    </rPh>
    <rPh sb="1" eb="2">
      <t>ワ</t>
    </rPh>
    <phoneticPr fontId="5"/>
  </si>
  <si>
    <t>有</t>
  </si>
  <si>
    <t xml:space="preserve">一般競争入札を行っており、随意契約は少額なものに限り、原則として複数者から見積りを取った上で行っていることから、単価等のコストは妥当である。
</t>
    <rPh sb="13" eb="15">
      <t>ズイイ</t>
    </rPh>
    <rPh sb="15" eb="17">
      <t>ケイヤク</t>
    </rPh>
    <rPh sb="18" eb="20">
      <t>ショウガク</t>
    </rPh>
    <rPh sb="24" eb="25">
      <t>カギ</t>
    </rPh>
    <rPh sb="27" eb="29">
      <t>ゲンソク</t>
    </rPh>
    <phoneticPr fontId="5"/>
  </si>
  <si>
    <t>本事業は消費者基本計画に掲げられている重点施策となっており、優先度の高い事業である。</t>
    <rPh sb="12" eb="13">
      <t>カカ</t>
    </rPh>
    <phoneticPr fontId="5"/>
  </si>
  <si>
    <t>特定商取引法及び預託法の関連法令を適切に執行し、訪問販売、連鎖販売取引等の規制対象取引に係る法違反行為に厳正かつ適切に対処することにより、取引の公正の確保及び消費者被害の防止を図る。</t>
    <phoneticPr fontId="5"/>
  </si>
  <si>
    <t>特定商取引法等の所管法令に基づき、地方経済産業局と一丸となって、違反事業者に対する行政処分(業務停止命令・指示、その取締役らに対する業務禁止命令)等の法執行を厳正かつ適切に行う。</t>
    <rPh sb="5" eb="6">
      <t>ホウ</t>
    </rPh>
    <phoneticPr fontId="5"/>
  </si>
  <si>
    <t>高齢化の進展や悪質事業者の手口の巧妙化・複雑化等の消費者被害をめぐる環境変化に効果的、効率的に対応するため、地方経済産業局と一丸となって、全国的な広がりがあり、甚大な消費者被害のおそれのある重大事案に重点的に取り組み、法と証拠に基づいて厳正かつ適切に対処する。
また、都道府県が自治事務として行う特定商取引法の執行について、各都道府県の意向も踏まえて、共同調査･処分や研修等を通じて執行の経験やノウハウの共有等の支援を行う。</t>
    <phoneticPr fontId="5"/>
  </si>
  <si>
    <t>原則として一般競争入札を行っており、単価等のコストは妥当である。</t>
    <phoneticPr fontId="5"/>
  </si>
  <si>
    <t>本事業の費用・使途は、効率性やコスト縮減の観点から、特定商取引法の関連法令の適切な執行並びに取引の公正の確保及び消費者被害の防止を達成するために必要なものに限定されている。</t>
    <phoneticPr fontId="5"/>
  </si>
  <si>
    <t>23-0039 23-0040 23-0041</t>
    <phoneticPr fontId="5"/>
  </si>
  <si>
    <t>0013</t>
    <phoneticPr fontId="5"/>
  </si>
  <si>
    <t>0015</t>
    <phoneticPr fontId="5"/>
  </si>
  <si>
    <t>0018</t>
    <phoneticPr fontId="5"/>
  </si>
  <si>
    <t>0019</t>
    <phoneticPr fontId="5"/>
  </si>
  <si>
    <t>0020</t>
    <phoneticPr fontId="5"/>
  </si>
  <si>
    <t>引き続き、特定商取引法や預託法等の所管法令を厳正かつ適切に執行し、悪質事業者による消費者被害の防止を図る。</t>
    <phoneticPr fontId="5"/>
  </si>
  <si>
    <t>国による特定商取引法及び預託法に基づく行政処分件数のうち売上高10億円以上の事業者等に対するもの</t>
    <phoneticPr fontId="5"/>
  </si>
  <si>
    <t>億円</t>
    <rPh sb="0" eb="2">
      <t>オクエン</t>
    </rPh>
    <phoneticPr fontId="5"/>
  </si>
  <si>
    <t>-</t>
    <phoneticPr fontId="5"/>
  </si>
  <si>
    <t>国による特定商取引法及び預託法に基づく行政処分件数</t>
    <phoneticPr fontId="5"/>
  </si>
  <si>
    <t>-</t>
    <phoneticPr fontId="5"/>
  </si>
  <si>
    <t>国による特定商取引法等に基づく行政処分（令和元年度分）の対象事業者の過去の売上高や契約金額の推定累計額を基に算出した消費者被害の推計額</t>
    <phoneticPr fontId="5"/>
  </si>
  <si>
    <t>・アウトカムの設定がなく、行政処分による被害の拡大を防いだ額の推計とあるが、評価の難しいところかと思われる。事件の発生から行政上の措置に至る時間の短縮が望まれるところであり、これまでの経験を踏まえて、プロセスに一定の尺度を設けてアウトカムの設定を検討すべき。
・代替指標として設定している「消費者被害の拡大を防いだ推計額」について、令和元年度が測定初年度であるため目標設定は困難だと思われるが、経年で実績を把握した際には、過年度の傾向を踏まえた数値目標の設定も検討すべき。
・「消費者被害の拡大を防いだ推計額」は、消費者白書が毎年推計・公表している5兆円程度の「消費者被害・トラブル額」との整合性を図るべきではないか。
・測定指標の動向からみて、法の運用当局が消費者を守るために、たいへん積極的な姿勢で法執行に取り組んでいると認められるので、「目標達成」との評価に異論はない。</t>
    <rPh sb="267" eb="269">
      <t>スイケイ</t>
    </rPh>
    <rPh sb="279" eb="281">
      <t>テイド</t>
    </rPh>
    <rPh sb="283" eb="286">
      <t>ショウヒシャ</t>
    </rPh>
    <rPh sb="286" eb="288">
      <t>ヒガイ</t>
    </rPh>
    <rPh sb="293" eb="294">
      <t>ガク</t>
    </rPh>
    <rPh sb="301" eb="302">
      <t>ハカ</t>
    </rPh>
    <phoneticPr fontId="5"/>
  </si>
  <si>
    <t>外部有識者の所見を踏まえ、本事業の効果が的確に測定・分析できる成果指標の設定を検討するとともに、引き続き、効率的な予算執行を図ること。</t>
    <phoneticPr fontId="5"/>
  </si>
  <si>
    <t>成果指標の設定方法については引き続き検討を行うとともに、効率的な予算執行に努める。</t>
    <rPh sb="0" eb="2">
      <t>セイカ</t>
    </rPh>
    <rPh sb="2" eb="4">
      <t>シヒョウ</t>
    </rPh>
    <rPh sb="5" eb="7">
      <t>セッテイ</t>
    </rPh>
    <rPh sb="7" eb="9">
      <t>ホウホウ</t>
    </rPh>
    <rPh sb="14" eb="15">
      <t>ヒ</t>
    </rPh>
    <rPh sb="16" eb="17">
      <t>ツヅ</t>
    </rPh>
    <rPh sb="18" eb="20">
      <t>ケントウ</t>
    </rPh>
    <rPh sb="21" eb="22">
      <t>オコナ</t>
    </rPh>
    <rPh sb="28" eb="31">
      <t>コウリツテキ</t>
    </rPh>
    <rPh sb="32" eb="34">
      <t>ヨサン</t>
    </rPh>
    <rPh sb="34" eb="36">
      <t>シッコウ</t>
    </rPh>
    <rPh sb="37" eb="38">
      <t>ツト</t>
    </rPh>
    <phoneticPr fontId="5"/>
  </si>
  <si>
    <t>国による特定商取引法及び預託法に基づく行政処分件数は89件となり過去最多であった。特に、売上高10億円以上の事業者等に対する行政処分は44件となり、同様に過去最多であった。さらに、令和元年度に国が行った特定商取引法及び預託法に基づく行政処分によって、推計として少なくとも約4,200億円の消費者被害の拡大を防ぐことができた。このように、重大事案に重点的に取り組み、特定商取引法及び預託法に基づき、厳正かつ適切に行政処分を行うこと等によって、悪質事業者による消費者被害の拡大防止等が図られた。
また、個別事案について都道府県との共同調査を積極的に行い、都道府県と同日付けで12件の行政処分を行った。さらに、執行担当者向けの研修を２回開催し、延べ58都道府県の101名に対し、法令や執行実務の説明等を行った。これらの取組により、特定商取引法執行に係る知見やノウハウの共有を図り、各都道府県における執行業務を支援した。</t>
    <rPh sb="116" eb="118">
      <t>ギョウセイ</t>
    </rPh>
    <rPh sb="118" eb="120">
      <t>ショブン</t>
    </rPh>
    <rPh sb="125" eb="127">
      <t>スイケイ</t>
    </rPh>
    <rPh sb="130" eb="131">
      <t>スク</t>
    </rPh>
    <rPh sb="135" eb="136">
      <t>ヤク</t>
    </rPh>
    <rPh sb="141" eb="143">
      <t>オクエン</t>
    </rPh>
    <rPh sb="144" eb="147">
      <t>ショウヒシャ</t>
    </rPh>
    <rPh sb="147" eb="149">
      <t>ヒガイ</t>
    </rPh>
    <rPh sb="150" eb="152">
      <t>カクダイ</t>
    </rPh>
    <rPh sb="153" eb="154">
      <t>フセ</t>
    </rPh>
    <rPh sb="319" eb="320">
      <t>ノ</t>
    </rPh>
    <phoneticPr fontId="5"/>
  </si>
  <si>
    <t>令和元年度は、高齢化の進展や悪質事業者の手口の巧妙化・複雑化等に効果的、効率的に対応すべく、全国的な広がりがあり、甚大な消費者被害のおそれのある重大事案に重点的に取り組み、法と証拠に基づいて厳正かつ適切に対処した。具体的には、令和元年度において、特定商取引法及び預託法に基づき、国として89件（前年度は58件）の行政処分を行い、このうち売上高10億円以上の事業者等に対する行政処分は44件と前々年度(15件)、前年度（20件）と比べても過去最多であり、また、令和元年度に国が行った特定商取引法及び預託法に基づく行政処分によって、推計として少なくとも約4,200億円の消費者被害の拡大を防ぐことができた。この結果、消費者被害の拡大を適切に防止することができた。</t>
    <rPh sb="0" eb="1">
      <t>レイ</t>
    </rPh>
    <rPh sb="1" eb="2">
      <t>ワ</t>
    </rPh>
    <rPh sb="113" eb="114">
      <t>レイ</t>
    </rPh>
    <rPh sb="114" eb="115">
      <t>ワ</t>
    </rPh>
    <rPh sb="195" eb="197">
      <t>ゼンゼン</t>
    </rPh>
    <rPh sb="214" eb="215">
      <t>クラ</t>
    </rPh>
    <rPh sb="218" eb="220">
      <t>カコ</t>
    </rPh>
    <rPh sb="220" eb="222">
      <t>サイタ</t>
    </rPh>
    <rPh sb="229" eb="230">
      <t>レイ</t>
    </rPh>
    <rPh sb="230" eb="231">
      <t>ワ</t>
    </rPh>
    <rPh sb="231" eb="233">
      <t>ガンネン</t>
    </rPh>
    <rPh sb="237" eb="238">
      <t>オコナ</t>
    </rPh>
    <rPh sb="255" eb="257">
      <t>ギョウセイ</t>
    </rPh>
    <rPh sb="257" eb="259">
      <t>ショブン</t>
    </rPh>
    <rPh sb="264" eb="266">
      <t>スイケイ</t>
    </rPh>
    <rPh sb="269" eb="270">
      <t>スク</t>
    </rPh>
    <rPh sb="274" eb="275">
      <t>ヤク</t>
    </rPh>
    <rPh sb="289" eb="291">
      <t>カクダイ</t>
    </rPh>
    <rPh sb="292" eb="293">
      <t>フセ</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</si>
</sst>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quotePrefix="1"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0</xdr:colOff>
      <xdr:row>741</xdr:row>
      <xdr:rowOff>0</xdr:rowOff>
    </xdr:from>
    <xdr:to>
      <xdr:col>27</xdr:col>
      <xdr:colOff>109006</xdr:colOff>
      <xdr:row>742</xdr:row>
      <xdr:rowOff>176139</xdr:rowOff>
    </xdr:to>
    <xdr:sp macro="" textlink="">
      <xdr:nvSpPr>
        <xdr:cNvPr id="2" name="テキスト ボックス 1"/>
        <xdr:cNvSpPr txBox="1"/>
      </xdr:nvSpPr>
      <xdr:spPr>
        <a:xfrm>
          <a:off x="2522838" y="50619797"/>
          <a:ext cx="2451641" cy="52796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１０２百万円</a:t>
          </a:r>
        </a:p>
      </xdr:txBody>
    </xdr:sp>
    <xdr:clientData/>
  </xdr:twoCellAnchor>
  <xdr:twoCellAnchor>
    <xdr:from>
      <xdr:col>14</xdr:col>
      <xdr:colOff>171622</xdr:colOff>
      <xdr:row>742</xdr:row>
      <xdr:rowOff>197364</xdr:rowOff>
    </xdr:from>
    <xdr:to>
      <xdr:col>15</xdr:col>
      <xdr:colOff>7748</xdr:colOff>
      <xdr:row>777</xdr:row>
      <xdr:rowOff>77883</xdr:rowOff>
    </xdr:to>
    <xdr:cxnSp macro="">
      <xdr:nvCxnSpPr>
        <xdr:cNvPr id="3" name="直線コネクタ 2"/>
        <xdr:cNvCxnSpPr/>
      </xdr:nvCxnSpPr>
      <xdr:spPr>
        <a:xfrm flipH="1">
          <a:off x="2694460" y="51168986"/>
          <a:ext cx="16329" cy="12606262"/>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42906</xdr:colOff>
      <xdr:row>743</xdr:row>
      <xdr:rowOff>120135</xdr:rowOff>
    </xdr:from>
    <xdr:to>
      <xdr:col>39</xdr:col>
      <xdr:colOff>160123</xdr:colOff>
      <xdr:row>746</xdr:row>
      <xdr:rowOff>166778</xdr:rowOff>
    </xdr:to>
    <xdr:sp macro="" textlink="">
      <xdr:nvSpPr>
        <xdr:cNvPr id="4" name="テキスト ボックス 3"/>
        <xdr:cNvSpPr txBox="1"/>
      </xdr:nvSpPr>
      <xdr:spPr>
        <a:xfrm>
          <a:off x="3646960" y="51443581"/>
          <a:ext cx="3541068" cy="110211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p>
        <a:p>
          <a:r>
            <a:rPr kumimoji="1" lang="en-US" altLang="ja-JP" sz="1100"/>
            <a:t>A</a:t>
          </a:r>
          <a:r>
            <a:rPr kumimoji="1" lang="en-US" altLang="ja-JP" sz="1100" baseline="0"/>
            <a:t>   </a:t>
          </a:r>
          <a:r>
            <a:rPr kumimoji="1" lang="ja-JP" altLang="en-US" sz="1100"/>
            <a:t>特定商取引法等の執行　８１百万円</a:t>
          </a:r>
          <a:endParaRPr kumimoji="1" lang="en-US" altLang="ja-JP" sz="1100"/>
        </a:p>
        <a:p>
          <a:r>
            <a:rPr kumimoji="1" lang="ja-JP" altLang="en-US" sz="1100"/>
            <a:t>・法執行専門職員給与　６６百万円　</a:t>
          </a:r>
          <a:endParaRPr kumimoji="1" lang="en-US" altLang="ja-JP" sz="1100"/>
        </a:p>
        <a:p>
          <a:r>
            <a:rPr kumimoji="1" lang="ja-JP" altLang="en-US" sz="1100"/>
            <a:t>・職員旅費       １１百万円</a:t>
          </a:r>
        </a:p>
        <a:p>
          <a:r>
            <a:rPr kumimoji="1" lang="ja-JP" altLang="en-US" sz="1100"/>
            <a:t>・委員等旅費　４百万円</a:t>
          </a:r>
          <a:endParaRPr kumimoji="1" lang="en-US" altLang="ja-JP" sz="1100"/>
        </a:p>
      </xdr:txBody>
    </xdr:sp>
    <xdr:clientData/>
  </xdr:twoCellAnchor>
  <xdr:twoCellAnchor>
    <xdr:from>
      <xdr:col>15</xdr:col>
      <xdr:colOff>17161</xdr:colOff>
      <xdr:row>745</xdr:row>
      <xdr:rowOff>0</xdr:rowOff>
    </xdr:from>
    <xdr:to>
      <xdr:col>20</xdr:col>
      <xdr:colOff>35386</xdr:colOff>
      <xdr:row>745</xdr:row>
      <xdr:rowOff>10886</xdr:rowOff>
    </xdr:to>
    <xdr:cxnSp macro="">
      <xdr:nvCxnSpPr>
        <xdr:cNvPr id="5" name="直線矢印コネクタ 4"/>
        <xdr:cNvCxnSpPr/>
      </xdr:nvCxnSpPr>
      <xdr:spPr>
        <a:xfrm>
          <a:off x="2720202" y="52027095"/>
          <a:ext cx="919238"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17162</xdr:colOff>
      <xdr:row>746</xdr:row>
      <xdr:rowOff>257432</xdr:rowOff>
    </xdr:from>
    <xdr:to>
      <xdr:col>44</xdr:col>
      <xdr:colOff>70134</xdr:colOff>
      <xdr:row>747</xdr:row>
      <xdr:rowOff>185650</xdr:rowOff>
    </xdr:to>
    <xdr:sp macro="" textlink="">
      <xdr:nvSpPr>
        <xdr:cNvPr id="6" name="大かっこ 5"/>
        <xdr:cNvSpPr/>
      </xdr:nvSpPr>
      <xdr:spPr>
        <a:xfrm>
          <a:off x="3621216" y="52636351"/>
          <a:ext cx="4377837" cy="28004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特定商取引法等の執行に必要な人件費及び立入検査等の出張旅費</a:t>
          </a:r>
        </a:p>
      </xdr:txBody>
    </xdr:sp>
    <xdr:clientData/>
  </xdr:twoCellAnchor>
  <xdr:twoCellAnchor>
    <xdr:from>
      <xdr:col>20</xdr:col>
      <xdr:colOff>25743</xdr:colOff>
      <xdr:row>747</xdr:row>
      <xdr:rowOff>291756</xdr:rowOff>
    </xdr:from>
    <xdr:to>
      <xdr:col>40</xdr:col>
      <xdr:colOff>1499</xdr:colOff>
      <xdr:row>750</xdr:row>
      <xdr:rowOff>180725</xdr:rowOff>
    </xdr:to>
    <xdr:sp macro="" textlink="">
      <xdr:nvSpPr>
        <xdr:cNvPr id="7" name="テキスト ボックス 6"/>
        <xdr:cNvSpPr txBox="1"/>
      </xdr:nvSpPr>
      <xdr:spPr>
        <a:xfrm>
          <a:off x="3629797" y="53022499"/>
          <a:ext cx="3579810" cy="9444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４．１百万円</a:t>
          </a:r>
          <a:endParaRPr kumimoji="1" lang="en-US" altLang="ja-JP" sz="1100"/>
        </a:p>
        <a:p>
          <a:r>
            <a:rPr kumimoji="1" lang="en-US" altLang="ja-JP" sz="1200"/>
            <a:t>B</a:t>
          </a:r>
          <a:r>
            <a:rPr kumimoji="1" lang="ja-JP" altLang="en-US" sz="1100"/>
            <a:t>　特定商取引法ガイドサイトに係るアプリケーション</a:t>
          </a:r>
          <a:endParaRPr kumimoji="1" lang="en-US" altLang="ja-JP" sz="1100"/>
        </a:p>
        <a:p>
          <a:r>
            <a:rPr kumimoji="1" lang="ja-JP" altLang="en-US" sz="1100"/>
            <a:t>　　運用保守業務</a:t>
          </a:r>
          <a:endParaRPr kumimoji="1" lang="en-US" altLang="ja-JP" sz="1100"/>
        </a:p>
        <a:p>
          <a:r>
            <a:rPr kumimoji="1" lang="ja-JP" altLang="en-US" sz="1100"/>
            <a:t>・システム・ワン株式会社</a:t>
          </a:r>
          <a:endParaRPr kumimoji="1" lang="en-US" altLang="ja-JP" sz="1100"/>
        </a:p>
      </xdr:txBody>
    </xdr:sp>
    <xdr:clientData/>
  </xdr:twoCellAnchor>
  <xdr:twoCellAnchor>
    <xdr:from>
      <xdr:col>15</xdr:col>
      <xdr:colOff>17162</xdr:colOff>
      <xdr:row>748</xdr:row>
      <xdr:rowOff>351823</xdr:rowOff>
    </xdr:from>
    <xdr:to>
      <xdr:col>20</xdr:col>
      <xdr:colOff>36596</xdr:colOff>
      <xdr:row>749</xdr:row>
      <xdr:rowOff>10885</xdr:rowOff>
    </xdr:to>
    <xdr:cxnSp macro="">
      <xdr:nvCxnSpPr>
        <xdr:cNvPr id="8" name="直線矢印コネクタ 7"/>
        <xdr:cNvCxnSpPr/>
      </xdr:nvCxnSpPr>
      <xdr:spPr>
        <a:xfrm>
          <a:off x="2720203" y="53434391"/>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8581</xdr:colOff>
      <xdr:row>750</xdr:row>
      <xdr:rowOff>214527</xdr:rowOff>
    </xdr:from>
    <xdr:to>
      <xdr:col>36</xdr:col>
      <xdr:colOff>24193</xdr:colOff>
      <xdr:row>751</xdr:row>
      <xdr:rowOff>179743</xdr:rowOff>
    </xdr:to>
    <xdr:sp macro="" textlink="">
      <xdr:nvSpPr>
        <xdr:cNvPr id="9" name="大かっこ 8"/>
        <xdr:cNvSpPr/>
      </xdr:nvSpPr>
      <xdr:spPr>
        <a:xfrm>
          <a:off x="3612635" y="54000743"/>
          <a:ext cx="2898855" cy="31704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a:t>
          </a:r>
        </a:p>
      </xdr:txBody>
    </xdr:sp>
    <xdr:clientData/>
  </xdr:twoCellAnchor>
  <xdr:twoCellAnchor>
    <xdr:from>
      <xdr:col>20</xdr:col>
      <xdr:colOff>17162</xdr:colOff>
      <xdr:row>751</xdr:row>
      <xdr:rowOff>240270</xdr:rowOff>
    </xdr:from>
    <xdr:to>
      <xdr:col>39</xdr:col>
      <xdr:colOff>173121</xdr:colOff>
      <xdr:row>754</xdr:row>
      <xdr:rowOff>60068</xdr:rowOff>
    </xdr:to>
    <xdr:sp macro="" textlink="">
      <xdr:nvSpPr>
        <xdr:cNvPr id="10" name="テキスト ボックス 9"/>
        <xdr:cNvSpPr txBox="1"/>
      </xdr:nvSpPr>
      <xdr:spPr>
        <a:xfrm>
          <a:off x="3621216" y="54378311"/>
          <a:ext cx="3579810" cy="87527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a:t>
          </a:r>
          <a:r>
            <a:rPr kumimoji="1" lang="en-US" altLang="ja-JP" sz="1100"/>
            <a:t>】</a:t>
          </a:r>
          <a:r>
            <a:rPr kumimoji="1" lang="ja-JP" altLang="en-US" sz="1100"/>
            <a:t>　３．２百万円</a:t>
          </a:r>
          <a:endParaRPr kumimoji="1" lang="en-US" altLang="ja-JP" sz="1100"/>
        </a:p>
        <a:p>
          <a:r>
            <a:rPr kumimoji="1" lang="en-US" altLang="ja-JP" sz="1200"/>
            <a:t>C</a:t>
          </a:r>
          <a:r>
            <a:rPr kumimoji="1" lang="ja-JP" altLang="en-US" sz="1100"/>
            <a:t>　特定商取引法執行ネットに係るアプリケーション</a:t>
          </a:r>
          <a:endParaRPr kumimoji="1" lang="en-US" altLang="ja-JP" sz="1100"/>
        </a:p>
        <a:p>
          <a:r>
            <a:rPr kumimoji="1" lang="ja-JP" altLang="en-US" sz="1100"/>
            <a:t>　　運用保守業務</a:t>
          </a:r>
          <a:endParaRPr kumimoji="1" lang="en-US" altLang="ja-JP" sz="1100"/>
        </a:p>
        <a:p>
          <a:r>
            <a:rPr kumimoji="1" lang="ja-JP" altLang="en-US" sz="1100"/>
            <a:t>・</a:t>
          </a:r>
          <a:r>
            <a:rPr kumimoji="1" lang="ja-JP" altLang="ja-JP" sz="1100">
              <a:solidFill>
                <a:schemeClr val="dk1"/>
              </a:solidFill>
              <a:effectLst/>
              <a:latin typeface="+mn-lt"/>
              <a:ea typeface="+mn-ea"/>
              <a:cs typeface="+mn-cs"/>
            </a:rPr>
            <a:t>システム・ワン株式会社</a:t>
          </a:r>
          <a:endParaRPr lang="ja-JP" altLang="ja-JP">
            <a:effectLst/>
          </a:endParaRPr>
        </a:p>
      </xdr:txBody>
    </xdr:sp>
    <xdr:clientData/>
  </xdr:twoCellAnchor>
  <xdr:twoCellAnchor>
    <xdr:from>
      <xdr:col>15</xdr:col>
      <xdr:colOff>-1</xdr:colOff>
      <xdr:row>752</xdr:row>
      <xdr:rowOff>317501</xdr:rowOff>
    </xdr:from>
    <xdr:to>
      <xdr:col>20</xdr:col>
      <xdr:colOff>19433</xdr:colOff>
      <xdr:row>752</xdr:row>
      <xdr:rowOff>328387</xdr:rowOff>
    </xdr:to>
    <xdr:cxnSp macro="">
      <xdr:nvCxnSpPr>
        <xdr:cNvPr id="11" name="直線矢印コネクタ 10"/>
        <xdr:cNvCxnSpPr/>
      </xdr:nvCxnSpPr>
      <xdr:spPr>
        <a:xfrm>
          <a:off x="2703040" y="54807366"/>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17163</xdr:colOff>
      <xdr:row>754</xdr:row>
      <xdr:rowOff>154460</xdr:rowOff>
    </xdr:from>
    <xdr:to>
      <xdr:col>36</xdr:col>
      <xdr:colOff>32775</xdr:colOff>
      <xdr:row>755</xdr:row>
      <xdr:rowOff>123305</xdr:rowOff>
    </xdr:to>
    <xdr:sp macro="" textlink="">
      <xdr:nvSpPr>
        <xdr:cNvPr id="12" name="大かっこ 11"/>
        <xdr:cNvSpPr/>
      </xdr:nvSpPr>
      <xdr:spPr>
        <a:xfrm>
          <a:off x="3621217" y="55347974"/>
          <a:ext cx="2898855" cy="3206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a:t>
          </a:r>
        </a:p>
      </xdr:txBody>
    </xdr:sp>
    <xdr:clientData/>
  </xdr:twoCellAnchor>
  <xdr:twoCellAnchor>
    <xdr:from>
      <xdr:col>20</xdr:col>
      <xdr:colOff>94393</xdr:colOff>
      <xdr:row>760</xdr:row>
      <xdr:rowOff>257432</xdr:rowOff>
    </xdr:from>
    <xdr:to>
      <xdr:col>41</xdr:col>
      <xdr:colOff>87018</xdr:colOff>
      <xdr:row>763</xdr:row>
      <xdr:rowOff>20698</xdr:rowOff>
    </xdr:to>
    <xdr:sp macro="" textlink="">
      <xdr:nvSpPr>
        <xdr:cNvPr id="13" name="テキスト ボックス 12"/>
        <xdr:cNvSpPr txBox="1"/>
      </xdr:nvSpPr>
      <xdr:spPr>
        <a:xfrm>
          <a:off x="3698447" y="58514391"/>
          <a:ext cx="3776882" cy="81015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０．６百万円</a:t>
          </a:r>
          <a:endParaRPr kumimoji="1" lang="en-US" altLang="ja-JP" sz="1100"/>
        </a:p>
        <a:p>
          <a:r>
            <a:rPr kumimoji="1" lang="en-US" altLang="ja-JP" sz="1200"/>
            <a:t>F</a:t>
          </a:r>
          <a:r>
            <a:rPr kumimoji="1" lang="ja-JP" altLang="en-US" sz="1200"/>
            <a:t>　</a:t>
          </a:r>
          <a:r>
            <a:rPr kumimoji="1" lang="ja-JP" altLang="en-US" sz="1100"/>
            <a:t>特定商取引法の違反行為による二次被害防止対策業務</a:t>
          </a:r>
          <a:endParaRPr kumimoji="1" lang="en-US" altLang="ja-JP" sz="1100"/>
        </a:p>
        <a:p>
          <a:r>
            <a:rPr kumimoji="1" lang="ja-JP" altLang="en-US" sz="1100"/>
            <a:t>・株式会社ＫＳＫデータ </a:t>
          </a:r>
          <a:endParaRPr kumimoji="1" lang="en-US" altLang="ja-JP" sz="1100"/>
        </a:p>
      </xdr:txBody>
    </xdr:sp>
    <xdr:clientData/>
  </xdr:twoCellAnchor>
  <xdr:twoCellAnchor>
    <xdr:from>
      <xdr:col>20</xdr:col>
      <xdr:colOff>154460</xdr:colOff>
      <xdr:row>763</xdr:row>
      <xdr:rowOff>77231</xdr:rowOff>
    </xdr:from>
    <xdr:to>
      <xdr:col>37</xdr:col>
      <xdr:colOff>81527</xdr:colOff>
      <xdr:row>764</xdr:row>
      <xdr:rowOff>21692</xdr:rowOff>
    </xdr:to>
    <xdr:sp macro="" textlink="">
      <xdr:nvSpPr>
        <xdr:cNvPr id="14" name="大かっこ 13"/>
        <xdr:cNvSpPr/>
      </xdr:nvSpPr>
      <xdr:spPr>
        <a:xfrm>
          <a:off x="3758514" y="59381082"/>
          <a:ext cx="2990513" cy="32202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ja-JP" altLang="ja-JP" sz="1100">
              <a:solidFill>
                <a:schemeClr val="tx1"/>
              </a:solidFill>
              <a:effectLst/>
              <a:latin typeface="+mn-lt"/>
              <a:ea typeface="+mn-ea"/>
              <a:cs typeface="+mn-cs"/>
            </a:rPr>
            <a:t>被害防止対象者に対する普及啓発活動</a:t>
          </a:r>
          <a:endParaRPr kumimoji="1" lang="ja-JP" altLang="en-US" sz="1100"/>
        </a:p>
      </xdr:txBody>
    </xdr:sp>
    <xdr:clientData/>
  </xdr:twoCellAnchor>
  <xdr:twoCellAnchor>
    <xdr:from>
      <xdr:col>20</xdr:col>
      <xdr:colOff>85810</xdr:colOff>
      <xdr:row>764</xdr:row>
      <xdr:rowOff>154459</xdr:rowOff>
    </xdr:from>
    <xdr:to>
      <xdr:col>41</xdr:col>
      <xdr:colOff>174254</xdr:colOff>
      <xdr:row>766</xdr:row>
      <xdr:rowOff>265190</xdr:rowOff>
    </xdr:to>
    <xdr:sp macro="" textlink="">
      <xdr:nvSpPr>
        <xdr:cNvPr id="15" name="テキスト ボックス 14"/>
        <xdr:cNvSpPr txBox="1"/>
      </xdr:nvSpPr>
      <xdr:spPr>
        <a:xfrm>
          <a:off x="3689864" y="59835878"/>
          <a:ext cx="3872701" cy="72856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G</a:t>
          </a:r>
          <a:r>
            <a:rPr kumimoji="1" lang="ja-JP" altLang="en-US" sz="1100"/>
            <a:t>　法律総合オンラインサービス</a:t>
          </a:r>
          <a:endParaRPr kumimoji="1" lang="en-US" altLang="ja-JP" sz="1100"/>
        </a:p>
        <a:p>
          <a:r>
            <a:rPr kumimoji="1" lang="ja-JP" altLang="en-US" sz="1100"/>
            <a:t>・ウエストロー・ジャパン（株）</a:t>
          </a:r>
          <a:endParaRPr kumimoji="1" lang="en-US" altLang="ja-JP" sz="1100"/>
        </a:p>
      </xdr:txBody>
    </xdr:sp>
    <xdr:clientData/>
  </xdr:twoCellAnchor>
  <xdr:twoCellAnchor>
    <xdr:from>
      <xdr:col>15</xdr:col>
      <xdr:colOff>17162</xdr:colOff>
      <xdr:row>759</xdr:row>
      <xdr:rowOff>111554</xdr:rowOff>
    </xdr:from>
    <xdr:to>
      <xdr:col>20</xdr:col>
      <xdr:colOff>36596</xdr:colOff>
      <xdr:row>759</xdr:row>
      <xdr:rowOff>122440</xdr:rowOff>
    </xdr:to>
    <xdr:cxnSp macro="">
      <xdr:nvCxnSpPr>
        <xdr:cNvPr id="16" name="直線矢印コネクタ 15"/>
        <xdr:cNvCxnSpPr/>
      </xdr:nvCxnSpPr>
      <xdr:spPr>
        <a:xfrm>
          <a:off x="2720203" y="57699189"/>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171622</xdr:colOff>
      <xdr:row>762</xdr:row>
      <xdr:rowOff>51487</xdr:rowOff>
    </xdr:from>
    <xdr:to>
      <xdr:col>20</xdr:col>
      <xdr:colOff>94393</xdr:colOff>
      <xdr:row>762</xdr:row>
      <xdr:rowOff>61835</xdr:rowOff>
    </xdr:to>
    <xdr:cxnSp macro="">
      <xdr:nvCxnSpPr>
        <xdr:cNvPr id="17" name="直線矢印コネクタ 16"/>
        <xdr:cNvCxnSpPr>
          <a:endCxn id="13" idx="1"/>
        </xdr:cNvCxnSpPr>
      </xdr:nvCxnSpPr>
      <xdr:spPr>
        <a:xfrm>
          <a:off x="2694460" y="58909122"/>
          <a:ext cx="1003987" cy="10348"/>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111555</xdr:colOff>
      <xdr:row>767</xdr:row>
      <xdr:rowOff>-1</xdr:rowOff>
    </xdr:from>
    <xdr:to>
      <xdr:col>36</xdr:col>
      <xdr:colOff>125445</xdr:colOff>
      <xdr:row>768</xdr:row>
      <xdr:rowOff>24717</xdr:rowOff>
    </xdr:to>
    <xdr:sp macro="" textlink="">
      <xdr:nvSpPr>
        <xdr:cNvPr id="18" name="大かっこ 17"/>
        <xdr:cNvSpPr/>
      </xdr:nvSpPr>
      <xdr:spPr>
        <a:xfrm>
          <a:off x="3715609" y="60608175"/>
          <a:ext cx="2897133" cy="33363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ライセンスの年間契約</a:t>
          </a:r>
          <a:endParaRPr lang="ja-JP" altLang="ja-JP">
            <a:effectLst/>
          </a:endParaRPr>
        </a:p>
      </xdr:txBody>
    </xdr:sp>
    <xdr:clientData/>
  </xdr:twoCellAnchor>
  <xdr:twoCellAnchor>
    <xdr:from>
      <xdr:col>15</xdr:col>
      <xdr:colOff>8580</xdr:colOff>
      <xdr:row>765</xdr:row>
      <xdr:rowOff>171620</xdr:rowOff>
    </xdr:from>
    <xdr:to>
      <xdr:col>20</xdr:col>
      <xdr:colOff>28014</xdr:colOff>
      <xdr:row>765</xdr:row>
      <xdr:rowOff>182506</xdr:rowOff>
    </xdr:to>
    <xdr:cxnSp macro="">
      <xdr:nvCxnSpPr>
        <xdr:cNvPr id="20" name="直線矢印コネクタ 19"/>
        <xdr:cNvCxnSpPr/>
      </xdr:nvCxnSpPr>
      <xdr:spPr>
        <a:xfrm>
          <a:off x="2711621" y="60161958"/>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8581</xdr:colOff>
      <xdr:row>769</xdr:row>
      <xdr:rowOff>102973</xdr:rowOff>
    </xdr:from>
    <xdr:to>
      <xdr:col>20</xdr:col>
      <xdr:colOff>28015</xdr:colOff>
      <xdr:row>769</xdr:row>
      <xdr:rowOff>113859</xdr:rowOff>
    </xdr:to>
    <xdr:cxnSp macro="">
      <xdr:nvCxnSpPr>
        <xdr:cNvPr id="22" name="直線矢印コネクタ 21"/>
        <xdr:cNvCxnSpPr/>
      </xdr:nvCxnSpPr>
      <xdr:spPr>
        <a:xfrm>
          <a:off x="2711622" y="61328987"/>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51486</xdr:colOff>
      <xdr:row>758</xdr:row>
      <xdr:rowOff>368985</xdr:rowOff>
    </xdr:from>
    <xdr:to>
      <xdr:col>41</xdr:col>
      <xdr:colOff>44111</xdr:colOff>
      <xdr:row>759</xdr:row>
      <xdr:rowOff>509819</xdr:rowOff>
    </xdr:to>
    <xdr:sp macro="" textlink="">
      <xdr:nvSpPr>
        <xdr:cNvPr id="23" name="テキスト ボックス 22"/>
        <xdr:cNvSpPr txBox="1"/>
      </xdr:nvSpPr>
      <xdr:spPr>
        <a:xfrm>
          <a:off x="3655540" y="57287296"/>
          <a:ext cx="3776882" cy="81015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少額随意契約</a:t>
          </a:r>
          <a:r>
            <a:rPr kumimoji="1" lang="en-US" altLang="ja-JP" sz="1100"/>
            <a:t>】</a:t>
          </a:r>
          <a:r>
            <a:rPr kumimoji="1" lang="ja-JP" altLang="en-US" sz="1100"/>
            <a:t>　０．７百万円</a:t>
          </a:r>
          <a:endParaRPr kumimoji="1" lang="en-US" altLang="ja-JP" sz="1100"/>
        </a:p>
        <a:p>
          <a:r>
            <a:rPr kumimoji="1" lang="en-US" altLang="ja-JP" sz="1200"/>
            <a:t>E</a:t>
          </a:r>
          <a:r>
            <a:rPr kumimoji="1" lang="ja-JP" altLang="en-US" sz="1200"/>
            <a:t>　</a:t>
          </a:r>
          <a:r>
            <a:rPr kumimoji="1" lang="ja-JP" altLang="en-US" sz="1100"/>
            <a:t>特定商取引法の執行に係る情報機器端末等のレンタル</a:t>
          </a:r>
          <a:endParaRPr kumimoji="1" lang="en-US" altLang="ja-JP" sz="1100"/>
        </a:p>
        <a:p>
          <a:r>
            <a:rPr kumimoji="1" lang="ja-JP" altLang="en-US" sz="1100"/>
            <a:t>・株式会社　オッジＰＦＴ</a:t>
          </a:r>
          <a:endParaRPr kumimoji="1" lang="en-US" altLang="ja-JP" sz="1100"/>
        </a:p>
      </xdr:txBody>
    </xdr:sp>
    <xdr:clientData/>
  </xdr:twoCellAnchor>
  <xdr:twoCellAnchor>
    <xdr:from>
      <xdr:col>20</xdr:col>
      <xdr:colOff>137297</xdr:colOff>
      <xdr:row>759</xdr:row>
      <xdr:rowOff>549189</xdr:rowOff>
    </xdr:from>
    <xdr:to>
      <xdr:col>36</xdr:col>
      <xdr:colOff>152909</xdr:colOff>
      <xdr:row>760</xdr:row>
      <xdr:rowOff>200534</xdr:rowOff>
    </xdr:to>
    <xdr:sp macro="" textlink="">
      <xdr:nvSpPr>
        <xdr:cNvPr id="24" name="大かっこ 23"/>
        <xdr:cNvSpPr/>
      </xdr:nvSpPr>
      <xdr:spPr>
        <a:xfrm>
          <a:off x="3741351" y="58136824"/>
          <a:ext cx="2898855" cy="32066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特商法の執行に必要な</a:t>
          </a:r>
          <a:r>
            <a:rPr kumimoji="1" lang="en-US" altLang="ja-JP" sz="1100"/>
            <a:t>PC</a:t>
          </a:r>
          <a:r>
            <a:rPr kumimoji="1" lang="ja-JP" altLang="en-US" sz="1100"/>
            <a:t>レンタルの契約</a:t>
          </a:r>
        </a:p>
      </xdr:txBody>
    </xdr:sp>
    <xdr:clientData/>
  </xdr:twoCellAnchor>
  <xdr:twoCellAnchor>
    <xdr:from>
      <xdr:col>15</xdr:col>
      <xdr:colOff>17162</xdr:colOff>
      <xdr:row>757</xdr:row>
      <xdr:rowOff>25743</xdr:rowOff>
    </xdr:from>
    <xdr:to>
      <xdr:col>20</xdr:col>
      <xdr:colOff>36596</xdr:colOff>
      <xdr:row>757</xdr:row>
      <xdr:rowOff>36629</xdr:rowOff>
    </xdr:to>
    <xdr:cxnSp macro="">
      <xdr:nvCxnSpPr>
        <xdr:cNvPr id="25" name="直線矢印コネクタ 24"/>
        <xdr:cNvCxnSpPr/>
      </xdr:nvCxnSpPr>
      <xdr:spPr>
        <a:xfrm>
          <a:off x="2720203" y="56274729"/>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42906</xdr:colOff>
      <xdr:row>755</xdr:row>
      <xdr:rowOff>214526</xdr:rowOff>
    </xdr:from>
    <xdr:to>
      <xdr:col>41</xdr:col>
      <xdr:colOff>35531</xdr:colOff>
      <xdr:row>757</xdr:row>
      <xdr:rowOff>600677</xdr:rowOff>
    </xdr:to>
    <xdr:sp macro="" textlink="">
      <xdr:nvSpPr>
        <xdr:cNvPr id="26" name="テキスト ボックス 25"/>
        <xdr:cNvSpPr txBox="1"/>
      </xdr:nvSpPr>
      <xdr:spPr>
        <a:xfrm>
          <a:off x="3646960" y="55759864"/>
          <a:ext cx="3776882" cy="1089799"/>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solidFill>
                <a:schemeClr val="dk1"/>
              </a:solidFill>
              <a:effectLst/>
              <a:latin typeface="+mn-lt"/>
              <a:ea typeface="+mn-ea"/>
              <a:cs typeface="+mn-cs"/>
            </a:rPr>
            <a:t>直接実施</a:t>
          </a:r>
          <a:r>
            <a:rPr kumimoji="1" lang="en-US" altLang="ja-JP" sz="1100"/>
            <a:t>】</a:t>
          </a:r>
          <a:r>
            <a:rPr kumimoji="1" lang="ja-JP" altLang="en-US" sz="1100"/>
            <a:t>　</a:t>
          </a:r>
          <a:r>
            <a:rPr kumimoji="1" lang="ja-JP" altLang="en-US" sz="1100">
              <a:latin typeface="+mn-ea"/>
              <a:ea typeface="+mn-ea"/>
            </a:rPr>
            <a:t>１．０百万円</a:t>
          </a:r>
          <a:endParaRPr kumimoji="1" lang="en-US" altLang="ja-JP" sz="1100">
            <a:latin typeface="+mn-ea"/>
            <a:ea typeface="+mn-ea"/>
          </a:endParaRPr>
        </a:p>
        <a:p>
          <a:r>
            <a:rPr kumimoji="1" lang="en-US" altLang="ja-JP" sz="1100"/>
            <a:t>D</a:t>
          </a:r>
          <a:r>
            <a:rPr kumimoji="1" lang="ja-JP" altLang="en-US" sz="1100"/>
            <a:t>　特商法・預託法検討委員会等の運営経費</a:t>
          </a:r>
          <a:endParaRPr kumimoji="1" lang="en-US" altLang="ja-JP" sz="1100"/>
        </a:p>
        <a:p>
          <a:r>
            <a:rPr kumimoji="1" lang="ja-JP" altLang="en-US" sz="1100"/>
            <a:t>・諸謝金　０．７百万円</a:t>
          </a:r>
          <a:endParaRPr kumimoji="1" lang="en-US" altLang="ja-JP" sz="1100"/>
        </a:p>
        <a:p>
          <a:r>
            <a:rPr kumimoji="1" lang="ja-JP" altLang="en-US" sz="1100"/>
            <a:t>・委員等旅費　０．３百万円</a:t>
          </a:r>
          <a:endParaRPr kumimoji="1" lang="en-US" altLang="ja-JP" sz="1100"/>
        </a:p>
      </xdr:txBody>
    </xdr:sp>
    <xdr:clientData/>
  </xdr:twoCellAnchor>
  <xdr:twoCellAnchor>
    <xdr:from>
      <xdr:col>20</xdr:col>
      <xdr:colOff>68649</xdr:colOff>
      <xdr:row>758</xdr:row>
      <xdr:rowOff>8581</xdr:rowOff>
    </xdr:from>
    <xdr:to>
      <xdr:col>41</xdr:col>
      <xdr:colOff>171621</xdr:colOff>
      <xdr:row>758</xdr:row>
      <xdr:rowOff>286345</xdr:rowOff>
    </xdr:to>
    <xdr:sp macro="" textlink="">
      <xdr:nvSpPr>
        <xdr:cNvPr id="29" name="大かっこ 28"/>
        <xdr:cNvSpPr/>
      </xdr:nvSpPr>
      <xdr:spPr>
        <a:xfrm>
          <a:off x="3672703" y="56926892"/>
          <a:ext cx="3887229"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特商法・預託法等の制度面・政策面の検討に必要な経費</a:t>
          </a:r>
          <a:endParaRPr kumimoji="1" lang="ja-JP" altLang="en-US" sz="1100"/>
        </a:p>
      </xdr:txBody>
    </xdr:sp>
    <xdr:clientData/>
  </xdr:twoCellAnchor>
  <xdr:twoCellAnchor>
    <xdr:from>
      <xdr:col>20</xdr:col>
      <xdr:colOff>42905</xdr:colOff>
      <xdr:row>768</xdr:row>
      <xdr:rowOff>111554</xdr:rowOff>
    </xdr:from>
    <xdr:to>
      <xdr:col>41</xdr:col>
      <xdr:colOff>131349</xdr:colOff>
      <xdr:row>770</xdr:row>
      <xdr:rowOff>171623</xdr:rowOff>
    </xdr:to>
    <xdr:sp macro="" textlink="">
      <xdr:nvSpPr>
        <xdr:cNvPr id="30" name="テキスト ボックス 29"/>
        <xdr:cNvSpPr txBox="1"/>
      </xdr:nvSpPr>
      <xdr:spPr>
        <a:xfrm>
          <a:off x="3646959" y="61028649"/>
          <a:ext cx="3872701" cy="67790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H</a:t>
          </a:r>
          <a:r>
            <a:rPr kumimoji="1" lang="ja-JP" altLang="en-US" sz="1100"/>
            <a:t>　</a:t>
          </a:r>
          <a:r>
            <a:rPr kumimoji="1" lang="ja-JP" altLang="ja-JP" sz="1100">
              <a:solidFill>
                <a:schemeClr val="dk1"/>
              </a:solidFill>
              <a:effectLst/>
              <a:latin typeface="+mn-lt"/>
              <a:ea typeface="+mn-ea"/>
              <a:cs typeface="+mn-cs"/>
            </a:rPr>
            <a:t>特定商取引に関する法律の執行に係る調査業務</a:t>
          </a:r>
          <a:endParaRPr lang="ja-JP" altLang="ja-JP">
            <a:effectLst/>
          </a:endParaRPr>
        </a:p>
        <a:p>
          <a:r>
            <a:rPr kumimoji="1" lang="ja-JP" altLang="en-US" sz="1100"/>
            <a:t>・胡桃設計一級建築士事務所</a:t>
          </a:r>
          <a:endParaRPr kumimoji="1" lang="en-US" altLang="ja-JP" sz="1100"/>
        </a:p>
      </xdr:txBody>
    </xdr:sp>
    <xdr:clientData/>
  </xdr:twoCellAnchor>
  <xdr:twoCellAnchor>
    <xdr:from>
      <xdr:col>20</xdr:col>
      <xdr:colOff>42906</xdr:colOff>
      <xdr:row>770</xdr:row>
      <xdr:rowOff>240271</xdr:rowOff>
    </xdr:from>
    <xdr:to>
      <xdr:col>37</xdr:col>
      <xdr:colOff>128717</xdr:colOff>
      <xdr:row>771</xdr:row>
      <xdr:rowOff>256408</xdr:rowOff>
    </xdr:to>
    <xdr:sp macro="" textlink="">
      <xdr:nvSpPr>
        <xdr:cNvPr id="32" name="大かっこ 31"/>
        <xdr:cNvSpPr/>
      </xdr:nvSpPr>
      <xdr:spPr>
        <a:xfrm>
          <a:off x="3646960" y="61775203"/>
          <a:ext cx="3149257" cy="32505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不動産の鑑定</a:t>
          </a:r>
          <a:endParaRPr lang="ja-JP" altLang="ja-JP">
            <a:effectLst/>
          </a:endParaRPr>
        </a:p>
      </xdr:txBody>
    </xdr:sp>
    <xdr:clientData/>
  </xdr:twoCellAnchor>
  <xdr:twoCellAnchor>
    <xdr:from>
      <xdr:col>15</xdr:col>
      <xdr:colOff>8581</xdr:colOff>
      <xdr:row>773</xdr:row>
      <xdr:rowOff>102973</xdr:rowOff>
    </xdr:from>
    <xdr:to>
      <xdr:col>20</xdr:col>
      <xdr:colOff>28015</xdr:colOff>
      <xdr:row>773</xdr:row>
      <xdr:rowOff>113859</xdr:rowOff>
    </xdr:to>
    <xdr:cxnSp macro="">
      <xdr:nvCxnSpPr>
        <xdr:cNvPr id="33" name="直線矢印コネクタ 32"/>
        <xdr:cNvCxnSpPr/>
      </xdr:nvCxnSpPr>
      <xdr:spPr>
        <a:xfrm>
          <a:off x="2711622" y="62564662"/>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34324</xdr:colOff>
      <xdr:row>772</xdr:row>
      <xdr:rowOff>34325</xdr:rowOff>
    </xdr:from>
    <xdr:to>
      <xdr:col>41</xdr:col>
      <xdr:colOff>122768</xdr:colOff>
      <xdr:row>774</xdr:row>
      <xdr:rowOff>128717</xdr:rowOff>
    </xdr:to>
    <xdr:sp macro="" textlink="">
      <xdr:nvSpPr>
        <xdr:cNvPr id="34" name="テキスト ボックス 33"/>
        <xdr:cNvSpPr txBox="1"/>
      </xdr:nvSpPr>
      <xdr:spPr>
        <a:xfrm>
          <a:off x="3638378" y="62187095"/>
          <a:ext cx="3872701" cy="71223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少額随意契約</a:t>
          </a:r>
          <a:r>
            <a:rPr kumimoji="1" lang="en-US" altLang="ja-JP" sz="1100"/>
            <a:t>】</a:t>
          </a:r>
          <a:r>
            <a:rPr kumimoji="1" lang="ja-JP" altLang="en-US" sz="1100"/>
            <a:t>　０．３百万円</a:t>
          </a:r>
          <a:endParaRPr kumimoji="1" lang="en-US" altLang="ja-JP" sz="1100"/>
        </a:p>
        <a:p>
          <a:r>
            <a:rPr kumimoji="1" lang="en-US" altLang="ja-JP" sz="1100"/>
            <a:t>I</a:t>
          </a:r>
          <a:r>
            <a:rPr kumimoji="1" lang="ja-JP" altLang="en-US" sz="1100"/>
            <a:t>　</a:t>
          </a:r>
          <a:r>
            <a:rPr kumimoji="1" lang="ja-JP" altLang="ja-JP" sz="1100">
              <a:solidFill>
                <a:schemeClr val="dk1"/>
              </a:solidFill>
              <a:effectLst/>
              <a:latin typeface="+mn-lt"/>
              <a:ea typeface="+mn-ea"/>
              <a:cs typeface="+mn-cs"/>
            </a:rPr>
            <a:t>特定商取引に関する法律の執行に係る</a:t>
          </a:r>
          <a:r>
            <a:rPr kumimoji="1" lang="ja-JP" altLang="en-US" sz="1100">
              <a:solidFill>
                <a:schemeClr val="dk1"/>
              </a:solidFill>
              <a:effectLst/>
              <a:latin typeface="+mn-lt"/>
              <a:ea typeface="+mn-ea"/>
              <a:cs typeface="+mn-cs"/>
            </a:rPr>
            <a:t>通訳</a:t>
          </a:r>
          <a:r>
            <a:rPr kumimoji="1" lang="ja-JP" altLang="ja-JP" sz="1100">
              <a:solidFill>
                <a:schemeClr val="dk1"/>
              </a:solidFill>
              <a:effectLst/>
              <a:latin typeface="+mn-lt"/>
              <a:ea typeface="+mn-ea"/>
              <a:cs typeface="+mn-cs"/>
            </a:rPr>
            <a:t>業務</a:t>
          </a:r>
          <a:endParaRPr lang="ja-JP" altLang="ja-JP">
            <a:effectLst/>
          </a:endParaRPr>
        </a:p>
        <a:p>
          <a:r>
            <a:rPr kumimoji="1" lang="ja-JP" altLang="en-US" sz="1100"/>
            <a:t>・株式会社　アイ・エス・エス</a:t>
          </a:r>
          <a:endParaRPr kumimoji="1" lang="en-US" altLang="ja-JP" sz="1100"/>
        </a:p>
      </xdr:txBody>
    </xdr:sp>
    <xdr:clientData/>
  </xdr:twoCellAnchor>
  <xdr:twoCellAnchor>
    <xdr:from>
      <xdr:col>20</xdr:col>
      <xdr:colOff>51486</xdr:colOff>
      <xdr:row>774</xdr:row>
      <xdr:rowOff>180203</xdr:rowOff>
    </xdr:from>
    <xdr:to>
      <xdr:col>37</xdr:col>
      <xdr:colOff>137297</xdr:colOff>
      <xdr:row>775</xdr:row>
      <xdr:rowOff>196340</xdr:rowOff>
    </xdr:to>
    <xdr:sp macro="" textlink="">
      <xdr:nvSpPr>
        <xdr:cNvPr id="36" name="大かっこ 35"/>
        <xdr:cNvSpPr/>
      </xdr:nvSpPr>
      <xdr:spPr>
        <a:xfrm>
          <a:off x="3655540" y="62950811"/>
          <a:ext cx="3149257" cy="32505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中国語の通訳</a:t>
          </a:r>
          <a:endParaRPr lang="ja-JP" altLang="ja-JP">
            <a:effectLst/>
          </a:endParaRPr>
        </a:p>
      </xdr:txBody>
    </xdr:sp>
    <xdr:clientData/>
  </xdr:twoCellAnchor>
  <xdr:twoCellAnchor>
    <xdr:from>
      <xdr:col>19</xdr:col>
      <xdr:colOff>171622</xdr:colOff>
      <xdr:row>775</xdr:row>
      <xdr:rowOff>248851</xdr:rowOff>
    </xdr:from>
    <xdr:to>
      <xdr:col>41</xdr:col>
      <xdr:colOff>79863</xdr:colOff>
      <xdr:row>778</xdr:row>
      <xdr:rowOff>223108</xdr:rowOff>
    </xdr:to>
    <xdr:sp macro="" textlink="">
      <xdr:nvSpPr>
        <xdr:cNvPr id="37" name="テキスト ボックス 36"/>
        <xdr:cNvSpPr txBox="1"/>
      </xdr:nvSpPr>
      <xdr:spPr>
        <a:xfrm>
          <a:off x="3595473" y="63328378"/>
          <a:ext cx="3872701" cy="91817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直接実施</a:t>
          </a:r>
          <a:r>
            <a:rPr kumimoji="1" lang="en-US" altLang="ja-JP" sz="1100"/>
            <a:t>】</a:t>
          </a:r>
          <a:r>
            <a:rPr kumimoji="1" lang="ja-JP" altLang="en-US" sz="1100"/>
            <a:t>　１０．５百万円</a:t>
          </a:r>
          <a:endParaRPr kumimoji="1" lang="en-US" altLang="ja-JP" sz="1100"/>
        </a:p>
        <a:p>
          <a:r>
            <a:rPr kumimoji="1" lang="en-US" altLang="ja-JP" sz="1100"/>
            <a:t>J</a:t>
          </a:r>
          <a:r>
            <a:rPr kumimoji="1" lang="ja-JP" altLang="en-US" sz="1100"/>
            <a:t>　その他経費　</a:t>
          </a:r>
          <a:endParaRPr lang="ja-JP" altLang="ja-JP">
            <a:effectLst/>
          </a:endParaRPr>
        </a:p>
        <a:p>
          <a:r>
            <a:rPr kumimoji="1" lang="ja-JP" altLang="en-US" sz="1100"/>
            <a:t>・事務補助職員給与　７．９百万円</a:t>
          </a:r>
          <a:endParaRPr kumimoji="1" lang="en-US" altLang="ja-JP" sz="1100"/>
        </a:p>
        <a:p>
          <a:r>
            <a:rPr kumimoji="1" lang="ja-JP" altLang="en-US" sz="1100"/>
            <a:t>・郵便、交通費、消耗品費等　２．６百万円</a:t>
          </a:r>
          <a:endParaRPr kumimoji="1" lang="en-US" altLang="ja-JP" sz="1100"/>
        </a:p>
      </xdr:txBody>
    </xdr:sp>
    <xdr:clientData/>
  </xdr:twoCellAnchor>
  <xdr:twoCellAnchor>
    <xdr:from>
      <xdr:col>15</xdr:col>
      <xdr:colOff>-1</xdr:colOff>
      <xdr:row>777</xdr:row>
      <xdr:rowOff>68649</xdr:rowOff>
    </xdr:from>
    <xdr:to>
      <xdr:col>20</xdr:col>
      <xdr:colOff>19433</xdr:colOff>
      <xdr:row>777</xdr:row>
      <xdr:rowOff>79535</xdr:rowOff>
    </xdr:to>
    <xdr:cxnSp macro="">
      <xdr:nvCxnSpPr>
        <xdr:cNvPr id="38" name="直線矢印コネクタ 37"/>
        <xdr:cNvCxnSpPr/>
      </xdr:nvCxnSpPr>
      <xdr:spPr>
        <a:xfrm>
          <a:off x="2703040" y="63766014"/>
          <a:ext cx="920447"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G5" sqref="BG5"/>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4" t="s">
        <v>0</v>
      </c>
      <c r="AK2" s="964"/>
      <c r="AL2" s="964"/>
      <c r="AM2" s="964"/>
      <c r="AN2" s="964"/>
      <c r="AO2" s="965"/>
      <c r="AP2" s="965"/>
      <c r="AQ2" s="965"/>
      <c r="AR2" s="78" t="str">
        <f>IF(OR(AO2="　", AO2=""), "", "-")</f>
        <v/>
      </c>
      <c r="AS2" s="966">
        <v>24</v>
      </c>
      <c r="AT2" s="966"/>
      <c r="AU2" s="966"/>
      <c r="AV2" s="51" t="str">
        <f>IF(AW2="", "", "-")</f>
        <v/>
      </c>
      <c r="AW2" s="911"/>
      <c r="AX2" s="911"/>
    </row>
    <row r="3" spans="1:50" ht="21" customHeight="1" thickBot="1" x14ac:dyDescent="0.2">
      <c r="A3" s="867" t="s">
        <v>422</v>
      </c>
      <c r="B3" s="868"/>
      <c r="C3" s="868"/>
      <c r="D3" s="868"/>
      <c r="E3" s="868"/>
      <c r="F3" s="868"/>
      <c r="G3" s="868"/>
      <c r="H3" s="868"/>
      <c r="I3" s="868"/>
      <c r="J3" s="868"/>
      <c r="K3" s="868"/>
      <c r="L3" s="868"/>
      <c r="M3" s="868"/>
      <c r="N3" s="868"/>
      <c r="O3" s="868"/>
      <c r="P3" s="868"/>
      <c r="Q3" s="868"/>
      <c r="R3" s="868"/>
      <c r="S3" s="868"/>
      <c r="T3" s="868"/>
      <c r="U3" s="868"/>
      <c r="V3" s="868"/>
      <c r="W3" s="868"/>
      <c r="X3" s="868"/>
      <c r="Y3" s="868"/>
      <c r="Z3" s="868"/>
      <c r="AA3" s="868"/>
      <c r="AB3" s="868"/>
      <c r="AC3" s="868"/>
      <c r="AD3" s="868"/>
      <c r="AE3" s="868"/>
      <c r="AF3" s="868"/>
      <c r="AG3" s="868"/>
      <c r="AH3" s="868"/>
      <c r="AI3" s="23" t="s">
        <v>64</v>
      </c>
      <c r="AJ3" s="869" t="s">
        <v>554</v>
      </c>
      <c r="AK3" s="869"/>
      <c r="AL3" s="869"/>
      <c r="AM3" s="869"/>
      <c r="AN3" s="869"/>
      <c r="AO3" s="869"/>
      <c r="AP3" s="869"/>
      <c r="AQ3" s="869"/>
      <c r="AR3" s="869"/>
      <c r="AS3" s="869"/>
      <c r="AT3" s="869"/>
      <c r="AU3" s="869"/>
      <c r="AV3" s="869"/>
      <c r="AW3" s="869"/>
      <c r="AX3" s="24" t="s">
        <v>65</v>
      </c>
    </row>
    <row r="4" spans="1:50" ht="24.75" customHeight="1" x14ac:dyDescent="0.15">
      <c r="A4" s="704" t="s">
        <v>25</v>
      </c>
      <c r="B4" s="705"/>
      <c r="C4" s="705"/>
      <c r="D4" s="705"/>
      <c r="E4" s="705"/>
      <c r="F4" s="705"/>
      <c r="G4" s="682" t="s">
        <v>555</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556</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9" t="s">
        <v>513</v>
      </c>
      <c r="H5" s="840"/>
      <c r="I5" s="840"/>
      <c r="J5" s="840"/>
      <c r="K5" s="840"/>
      <c r="L5" s="840"/>
      <c r="M5" s="841" t="s">
        <v>66</v>
      </c>
      <c r="N5" s="842"/>
      <c r="O5" s="842"/>
      <c r="P5" s="842"/>
      <c r="Q5" s="842"/>
      <c r="R5" s="843"/>
      <c r="S5" s="844" t="s">
        <v>70</v>
      </c>
      <c r="T5" s="840"/>
      <c r="U5" s="840"/>
      <c r="V5" s="840"/>
      <c r="W5" s="840"/>
      <c r="X5" s="845"/>
      <c r="Y5" s="698" t="s">
        <v>3</v>
      </c>
      <c r="Z5" s="546"/>
      <c r="AA5" s="546"/>
      <c r="AB5" s="546"/>
      <c r="AC5" s="546"/>
      <c r="AD5" s="547"/>
      <c r="AE5" s="699" t="s">
        <v>557</v>
      </c>
      <c r="AF5" s="699"/>
      <c r="AG5" s="699"/>
      <c r="AH5" s="699"/>
      <c r="AI5" s="699"/>
      <c r="AJ5" s="699"/>
      <c r="AK5" s="699"/>
      <c r="AL5" s="699"/>
      <c r="AM5" s="699"/>
      <c r="AN5" s="699"/>
      <c r="AO5" s="699"/>
      <c r="AP5" s="700"/>
      <c r="AQ5" s="701" t="s">
        <v>558</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560</v>
      </c>
      <c r="H7" s="502"/>
      <c r="I7" s="502"/>
      <c r="J7" s="502"/>
      <c r="K7" s="502"/>
      <c r="L7" s="502"/>
      <c r="M7" s="502"/>
      <c r="N7" s="502"/>
      <c r="O7" s="502"/>
      <c r="P7" s="502"/>
      <c r="Q7" s="502"/>
      <c r="R7" s="502"/>
      <c r="S7" s="502"/>
      <c r="T7" s="502"/>
      <c r="U7" s="502"/>
      <c r="V7" s="502"/>
      <c r="W7" s="502"/>
      <c r="X7" s="503"/>
      <c r="Y7" s="922" t="s">
        <v>386</v>
      </c>
      <c r="Z7" s="446"/>
      <c r="AA7" s="446"/>
      <c r="AB7" s="446"/>
      <c r="AC7" s="446"/>
      <c r="AD7" s="923"/>
      <c r="AE7" s="912" t="s">
        <v>561</v>
      </c>
      <c r="AF7" s="913"/>
      <c r="AG7" s="913"/>
      <c r="AH7" s="913"/>
      <c r="AI7" s="913"/>
      <c r="AJ7" s="913"/>
      <c r="AK7" s="913"/>
      <c r="AL7" s="913"/>
      <c r="AM7" s="913"/>
      <c r="AN7" s="913"/>
      <c r="AO7" s="913"/>
      <c r="AP7" s="913"/>
      <c r="AQ7" s="913"/>
      <c r="AR7" s="913"/>
      <c r="AS7" s="913"/>
      <c r="AT7" s="913"/>
      <c r="AU7" s="913"/>
      <c r="AV7" s="913"/>
      <c r="AW7" s="913"/>
      <c r="AX7" s="914"/>
    </row>
    <row r="8" spans="1:50" ht="53.25" hidden="1" customHeight="1" x14ac:dyDescent="0.15">
      <c r="A8" s="498" t="s">
        <v>258</v>
      </c>
      <c r="B8" s="499"/>
      <c r="C8" s="499"/>
      <c r="D8" s="499"/>
      <c r="E8" s="499"/>
      <c r="F8" s="500"/>
      <c r="G8" s="933" t="str">
        <f>入力規則等!A27</f>
        <v>-</v>
      </c>
      <c r="H8" s="720"/>
      <c r="I8" s="720"/>
      <c r="J8" s="720"/>
      <c r="K8" s="720"/>
      <c r="L8" s="720"/>
      <c r="M8" s="720"/>
      <c r="N8" s="720"/>
      <c r="O8" s="720"/>
      <c r="P8" s="720"/>
      <c r="Q8" s="720"/>
      <c r="R8" s="720"/>
      <c r="S8" s="720"/>
      <c r="T8" s="720"/>
      <c r="U8" s="720"/>
      <c r="V8" s="720"/>
      <c r="W8" s="720"/>
      <c r="X8" s="934"/>
      <c r="Y8" s="846" t="s">
        <v>259</v>
      </c>
      <c r="Z8" s="847"/>
      <c r="AA8" s="847"/>
      <c r="AB8" s="847"/>
      <c r="AC8" s="847"/>
      <c r="AD8" s="848"/>
      <c r="AE8" s="719" t="str">
        <f>入力規則等!K13</f>
        <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9" t="s">
        <v>23</v>
      </c>
      <c r="B9" s="850"/>
      <c r="C9" s="850"/>
      <c r="D9" s="850"/>
      <c r="E9" s="850"/>
      <c r="F9" s="850"/>
      <c r="G9" s="851" t="s">
        <v>658</v>
      </c>
      <c r="H9" s="852"/>
      <c r="I9" s="852"/>
      <c r="J9" s="852"/>
      <c r="K9" s="852"/>
      <c r="L9" s="852"/>
      <c r="M9" s="852"/>
      <c r="N9" s="852"/>
      <c r="O9" s="852"/>
      <c r="P9" s="852"/>
      <c r="Q9" s="852"/>
      <c r="R9" s="852"/>
      <c r="S9" s="852"/>
      <c r="T9" s="852"/>
      <c r="U9" s="852"/>
      <c r="V9" s="852"/>
      <c r="W9" s="852"/>
      <c r="X9" s="852"/>
      <c r="Y9" s="852"/>
      <c r="Z9" s="852"/>
      <c r="AA9" s="852"/>
      <c r="AB9" s="852"/>
      <c r="AC9" s="852"/>
      <c r="AD9" s="852"/>
      <c r="AE9" s="852"/>
      <c r="AF9" s="852"/>
      <c r="AG9" s="852"/>
      <c r="AH9" s="852"/>
      <c r="AI9" s="852"/>
      <c r="AJ9" s="852"/>
      <c r="AK9" s="852"/>
      <c r="AL9" s="852"/>
      <c r="AM9" s="852"/>
      <c r="AN9" s="852"/>
      <c r="AO9" s="852"/>
      <c r="AP9" s="852"/>
      <c r="AQ9" s="852"/>
      <c r="AR9" s="852"/>
      <c r="AS9" s="852"/>
      <c r="AT9" s="852"/>
      <c r="AU9" s="852"/>
      <c r="AV9" s="852"/>
      <c r="AW9" s="852"/>
      <c r="AX9" s="853"/>
    </row>
    <row r="10" spans="1:50" ht="80.25" customHeight="1" x14ac:dyDescent="0.15">
      <c r="A10" s="660" t="s">
        <v>30</v>
      </c>
      <c r="B10" s="661"/>
      <c r="C10" s="661"/>
      <c r="D10" s="661"/>
      <c r="E10" s="661"/>
      <c r="F10" s="661"/>
      <c r="G10" s="754" t="s">
        <v>659</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6" t="s">
        <v>24</v>
      </c>
      <c r="B12" s="977"/>
      <c r="C12" s="977"/>
      <c r="D12" s="977"/>
      <c r="E12" s="977"/>
      <c r="F12" s="978"/>
      <c r="G12" s="760"/>
      <c r="H12" s="761"/>
      <c r="I12" s="761"/>
      <c r="J12" s="761"/>
      <c r="K12" s="761"/>
      <c r="L12" s="761"/>
      <c r="M12" s="761"/>
      <c r="N12" s="761"/>
      <c r="O12" s="761"/>
      <c r="P12" s="418" t="s">
        <v>389</v>
      </c>
      <c r="Q12" s="419"/>
      <c r="R12" s="419"/>
      <c r="S12" s="419"/>
      <c r="T12" s="419"/>
      <c r="U12" s="419"/>
      <c r="V12" s="420"/>
      <c r="W12" s="418" t="s">
        <v>409</v>
      </c>
      <c r="X12" s="419"/>
      <c r="Y12" s="419"/>
      <c r="Z12" s="419"/>
      <c r="AA12" s="419"/>
      <c r="AB12" s="419"/>
      <c r="AC12" s="420"/>
      <c r="AD12" s="418" t="s">
        <v>416</v>
      </c>
      <c r="AE12" s="419"/>
      <c r="AF12" s="419"/>
      <c r="AG12" s="419"/>
      <c r="AH12" s="419"/>
      <c r="AI12" s="419"/>
      <c r="AJ12" s="420"/>
      <c r="AK12" s="418" t="s">
        <v>423</v>
      </c>
      <c r="AL12" s="419"/>
      <c r="AM12" s="419"/>
      <c r="AN12" s="419"/>
      <c r="AO12" s="419"/>
      <c r="AP12" s="419"/>
      <c r="AQ12" s="420"/>
      <c r="AR12" s="418" t="s">
        <v>424</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221</v>
      </c>
      <c r="Q13" s="658"/>
      <c r="R13" s="658"/>
      <c r="S13" s="658"/>
      <c r="T13" s="658"/>
      <c r="U13" s="658"/>
      <c r="V13" s="659"/>
      <c r="W13" s="657">
        <v>177</v>
      </c>
      <c r="X13" s="658"/>
      <c r="Y13" s="658"/>
      <c r="Z13" s="658"/>
      <c r="AA13" s="658"/>
      <c r="AB13" s="658"/>
      <c r="AC13" s="659"/>
      <c r="AD13" s="657">
        <v>149</v>
      </c>
      <c r="AE13" s="658"/>
      <c r="AF13" s="658"/>
      <c r="AG13" s="658"/>
      <c r="AH13" s="658"/>
      <c r="AI13" s="658"/>
      <c r="AJ13" s="659"/>
      <c r="AK13" s="657">
        <v>150</v>
      </c>
      <c r="AL13" s="658"/>
      <c r="AM13" s="658"/>
      <c r="AN13" s="658"/>
      <c r="AO13" s="658"/>
      <c r="AP13" s="658"/>
      <c r="AQ13" s="659"/>
      <c r="AR13" s="919">
        <v>190</v>
      </c>
      <c r="AS13" s="920"/>
      <c r="AT13" s="920"/>
      <c r="AU13" s="920"/>
      <c r="AV13" s="920"/>
      <c r="AW13" s="920"/>
      <c r="AX13" s="921"/>
    </row>
    <row r="14" spans="1:50" ht="21" customHeight="1" x14ac:dyDescent="0.15">
      <c r="A14" s="614"/>
      <c r="B14" s="615"/>
      <c r="C14" s="615"/>
      <c r="D14" s="615"/>
      <c r="E14" s="615"/>
      <c r="F14" s="616"/>
      <c r="G14" s="725"/>
      <c r="H14" s="726"/>
      <c r="I14" s="711" t="s">
        <v>8</v>
      </c>
      <c r="J14" s="762"/>
      <c r="K14" s="762"/>
      <c r="L14" s="762"/>
      <c r="M14" s="762"/>
      <c r="N14" s="762"/>
      <c r="O14" s="763"/>
      <c r="P14" s="657">
        <v>-1</v>
      </c>
      <c r="Q14" s="658"/>
      <c r="R14" s="658"/>
      <c r="S14" s="658"/>
      <c r="T14" s="658"/>
      <c r="U14" s="658"/>
      <c r="V14" s="659"/>
      <c r="W14" s="657" t="s">
        <v>563</v>
      </c>
      <c r="X14" s="658"/>
      <c r="Y14" s="658"/>
      <c r="Z14" s="658"/>
      <c r="AA14" s="658"/>
      <c r="AB14" s="658"/>
      <c r="AC14" s="659"/>
      <c r="AD14" s="657" t="s">
        <v>563</v>
      </c>
      <c r="AE14" s="658"/>
      <c r="AF14" s="658"/>
      <c r="AG14" s="658"/>
      <c r="AH14" s="658"/>
      <c r="AI14" s="658"/>
      <c r="AJ14" s="659"/>
      <c r="AK14" s="657" t="s">
        <v>563</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563</v>
      </c>
      <c r="Q15" s="658"/>
      <c r="R15" s="658"/>
      <c r="S15" s="658"/>
      <c r="T15" s="658"/>
      <c r="U15" s="658"/>
      <c r="V15" s="659"/>
      <c r="W15" s="657" t="s">
        <v>563</v>
      </c>
      <c r="X15" s="658"/>
      <c r="Y15" s="658"/>
      <c r="Z15" s="658"/>
      <c r="AA15" s="658"/>
      <c r="AB15" s="658"/>
      <c r="AC15" s="659"/>
      <c r="AD15" s="657" t="s">
        <v>563</v>
      </c>
      <c r="AE15" s="658"/>
      <c r="AF15" s="658"/>
      <c r="AG15" s="658"/>
      <c r="AH15" s="658"/>
      <c r="AI15" s="658"/>
      <c r="AJ15" s="659"/>
      <c r="AK15" s="657" t="s">
        <v>563</v>
      </c>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563</v>
      </c>
      <c r="Q16" s="658"/>
      <c r="R16" s="658"/>
      <c r="S16" s="658"/>
      <c r="T16" s="658"/>
      <c r="U16" s="658"/>
      <c r="V16" s="659"/>
      <c r="W16" s="657" t="s">
        <v>563</v>
      </c>
      <c r="X16" s="658"/>
      <c r="Y16" s="658"/>
      <c r="Z16" s="658"/>
      <c r="AA16" s="658"/>
      <c r="AB16" s="658"/>
      <c r="AC16" s="659"/>
      <c r="AD16" s="657" t="s">
        <v>563</v>
      </c>
      <c r="AE16" s="658"/>
      <c r="AF16" s="658"/>
      <c r="AG16" s="658"/>
      <c r="AH16" s="658"/>
      <c r="AI16" s="658"/>
      <c r="AJ16" s="659"/>
      <c r="AK16" s="657" t="s">
        <v>563</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563</v>
      </c>
      <c r="Q17" s="658"/>
      <c r="R17" s="658"/>
      <c r="S17" s="658"/>
      <c r="T17" s="658"/>
      <c r="U17" s="658"/>
      <c r="V17" s="659"/>
      <c r="W17" s="657" t="s">
        <v>563</v>
      </c>
      <c r="X17" s="658"/>
      <c r="Y17" s="658"/>
      <c r="Z17" s="658"/>
      <c r="AA17" s="658"/>
      <c r="AB17" s="658"/>
      <c r="AC17" s="659"/>
      <c r="AD17" s="657" t="s">
        <v>563</v>
      </c>
      <c r="AE17" s="658"/>
      <c r="AF17" s="658"/>
      <c r="AG17" s="658"/>
      <c r="AH17" s="658"/>
      <c r="AI17" s="658"/>
      <c r="AJ17" s="659"/>
      <c r="AK17" s="657" t="s">
        <v>563</v>
      </c>
      <c r="AL17" s="658"/>
      <c r="AM17" s="658"/>
      <c r="AN17" s="658"/>
      <c r="AO17" s="658"/>
      <c r="AP17" s="658"/>
      <c r="AQ17" s="659"/>
      <c r="AR17" s="917"/>
      <c r="AS17" s="917"/>
      <c r="AT17" s="917"/>
      <c r="AU17" s="917"/>
      <c r="AV17" s="917"/>
      <c r="AW17" s="917"/>
      <c r="AX17" s="918"/>
    </row>
    <row r="18" spans="1:50" ht="24.75" customHeight="1" x14ac:dyDescent="0.15">
      <c r="A18" s="614"/>
      <c r="B18" s="615"/>
      <c r="C18" s="615"/>
      <c r="D18" s="615"/>
      <c r="E18" s="615"/>
      <c r="F18" s="616"/>
      <c r="G18" s="727"/>
      <c r="H18" s="728"/>
      <c r="I18" s="716" t="s">
        <v>20</v>
      </c>
      <c r="J18" s="717"/>
      <c r="K18" s="717"/>
      <c r="L18" s="717"/>
      <c r="M18" s="717"/>
      <c r="N18" s="717"/>
      <c r="O18" s="718"/>
      <c r="P18" s="878">
        <f>SUM(P13:V17)</f>
        <v>220</v>
      </c>
      <c r="Q18" s="879"/>
      <c r="R18" s="879"/>
      <c r="S18" s="879"/>
      <c r="T18" s="879"/>
      <c r="U18" s="879"/>
      <c r="V18" s="880"/>
      <c r="W18" s="878">
        <f>SUM(W13:AC17)</f>
        <v>177</v>
      </c>
      <c r="X18" s="879"/>
      <c r="Y18" s="879"/>
      <c r="Z18" s="879"/>
      <c r="AA18" s="879"/>
      <c r="AB18" s="879"/>
      <c r="AC18" s="880"/>
      <c r="AD18" s="878">
        <f>SUM(AD13:AJ17)</f>
        <v>149</v>
      </c>
      <c r="AE18" s="879"/>
      <c r="AF18" s="879"/>
      <c r="AG18" s="879"/>
      <c r="AH18" s="879"/>
      <c r="AI18" s="879"/>
      <c r="AJ18" s="880"/>
      <c r="AK18" s="878">
        <f>SUM(AK13:AQ17)</f>
        <v>150</v>
      </c>
      <c r="AL18" s="879"/>
      <c r="AM18" s="879"/>
      <c r="AN18" s="879"/>
      <c r="AO18" s="879"/>
      <c r="AP18" s="879"/>
      <c r="AQ18" s="880"/>
      <c r="AR18" s="878">
        <f>SUM(AR13:AX17)</f>
        <v>190</v>
      </c>
      <c r="AS18" s="879"/>
      <c r="AT18" s="879"/>
      <c r="AU18" s="879"/>
      <c r="AV18" s="879"/>
      <c r="AW18" s="879"/>
      <c r="AX18" s="881"/>
    </row>
    <row r="19" spans="1:50" ht="24.75" customHeight="1" x14ac:dyDescent="0.15">
      <c r="A19" s="614"/>
      <c r="B19" s="615"/>
      <c r="C19" s="615"/>
      <c r="D19" s="615"/>
      <c r="E19" s="615"/>
      <c r="F19" s="616"/>
      <c r="G19" s="876" t="s">
        <v>9</v>
      </c>
      <c r="H19" s="877"/>
      <c r="I19" s="877"/>
      <c r="J19" s="877"/>
      <c r="K19" s="877"/>
      <c r="L19" s="877"/>
      <c r="M19" s="877"/>
      <c r="N19" s="877"/>
      <c r="O19" s="877"/>
      <c r="P19" s="657">
        <v>132</v>
      </c>
      <c r="Q19" s="658"/>
      <c r="R19" s="658"/>
      <c r="S19" s="658"/>
      <c r="T19" s="658"/>
      <c r="U19" s="658"/>
      <c r="V19" s="659"/>
      <c r="W19" s="657">
        <v>116</v>
      </c>
      <c r="X19" s="658"/>
      <c r="Y19" s="658"/>
      <c r="Z19" s="658"/>
      <c r="AA19" s="658"/>
      <c r="AB19" s="658"/>
      <c r="AC19" s="659"/>
      <c r="AD19" s="657">
        <v>102</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6" t="s">
        <v>10</v>
      </c>
      <c r="H20" s="877"/>
      <c r="I20" s="877"/>
      <c r="J20" s="877"/>
      <c r="K20" s="877"/>
      <c r="L20" s="877"/>
      <c r="M20" s="877"/>
      <c r="N20" s="877"/>
      <c r="O20" s="877"/>
      <c r="P20" s="316">
        <f>IF(P18=0, "-", SUM(P19)/P18)</f>
        <v>0.6</v>
      </c>
      <c r="Q20" s="316"/>
      <c r="R20" s="316"/>
      <c r="S20" s="316"/>
      <c r="T20" s="316"/>
      <c r="U20" s="316"/>
      <c r="V20" s="316"/>
      <c r="W20" s="316">
        <f t="shared" ref="W20" si="0">IF(W18=0, "-", SUM(W19)/W18)</f>
        <v>0.65536723163841804</v>
      </c>
      <c r="X20" s="316"/>
      <c r="Y20" s="316"/>
      <c r="Z20" s="316"/>
      <c r="AA20" s="316"/>
      <c r="AB20" s="316"/>
      <c r="AC20" s="316"/>
      <c r="AD20" s="316">
        <f t="shared" ref="AD20" si="1">IF(AD18=0, "-", SUM(AD19)/AD18)</f>
        <v>0.68456375838926176</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49"/>
      <c r="B21" s="850"/>
      <c r="C21" s="850"/>
      <c r="D21" s="850"/>
      <c r="E21" s="850"/>
      <c r="F21" s="979"/>
      <c r="G21" s="314" t="s">
        <v>352</v>
      </c>
      <c r="H21" s="315"/>
      <c r="I21" s="315"/>
      <c r="J21" s="315"/>
      <c r="K21" s="315"/>
      <c r="L21" s="315"/>
      <c r="M21" s="315"/>
      <c r="N21" s="315"/>
      <c r="O21" s="315"/>
      <c r="P21" s="316">
        <f>IF(P19=0, "-", SUM(P19)/SUM(P13,P14))</f>
        <v>0.6</v>
      </c>
      <c r="Q21" s="316"/>
      <c r="R21" s="316"/>
      <c r="S21" s="316"/>
      <c r="T21" s="316"/>
      <c r="U21" s="316"/>
      <c r="V21" s="316"/>
      <c r="W21" s="316">
        <f t="shared" ref="W21" si="2">IF(W19=0, "-", SUM(W19)/SUM(W13,W14))</f>
        <v>0.65536723163841804</v>
      </c>
      <c r="X21" s="316"/>
      <c r="Y21" s="316"/>
      <c r="Z21" s="316"/>
      <c r="AA21" s="316"/>
      <c r="AB21" s="316"/>
      <c r="AC21" s="316"/>
      <c r="AD21" s="316">
        <f t="shared" ref="AD21" si="3">IF(AD19=0, "-", SUM(AD19)/SUM(AD13,AD14))</f>
        <v>0.68456375838926176</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6" t="s">
        <v>425</v>
      </c>
      <c r="B22" s="947"/>
      <c r="C22" s="947"/>
      <c r="D22" s="947"/>
      <c r="E22" s="947"/>
      <c r="F22" s="948"/>
      <c r="G22" s="984" t="s">
        <v>331</v>
      </c>
      <c r="H22" s="220"/>
      <c r="I22" s="220"/>
      <c r="J22" s="220"/>
      <c r="K22" s="220"/>
      <c r="L22" s="220"/>
      <c r="M22" s="220"/>
      <c r="N22" s="220"/>
      <c r="O22" s="221"/>
      <c r="P22" s="935" t="s">
        <v>426</v>
      </c>
      <c r="Q22" s="220"/>
      <c r="R22" s="220"/>
      <c r="S22" s="220"/>
      <c r="T22" s="220"/>
      <c r="U22" s="220"/>
      <c r="V22" s="221"/>
      <c r="W22" s="935" t="s">
        <v>427</v>
      </c>
      <c r="X22" s="220"/>
      <c r="Y22" s="220"/>
      <c r="Z22" s="220"/>
      <c r="AA22" s="220"/>
      <c r="AB22" s="220"/>
      <c r="AC22" s="221"/>
      <c r="AD22" s="935" t="s">
        <v>330</v>
      </c>
      <c r="AE22" s="220"/>
      <c r="AF22" s="220"/>
      <c r="AG22" s="220"/>
      <c r="AH22" s="220"/>
      <c r="AI22" s="220"/>
      <c r="AJ22" s="220"/>
      <c r="AK22" s="220"/>
      <c r="AL22" s="220"/>
      <c r="AM22" s="220"/>
      <c r="AN22" s="220"/>
      <c r="AO22" s="220"/>
      <c r="AP22" s="220"/>
      <c r="AQ22" s="220"/>
      <c r="AR22" s="220"/>
      <c r="AS22" s="220"/>
      <c r="AT22" s="220"/>
      <c r="AU22" s="220"/>
      <c r="AV22" s="220"/>
      <c r="AW22" s="220"/>
      <c r="AX22" s="955"/>
    </row>
    <row r="23" spans="1:50" ht="25.5" customHeight="1" x14ac:dyDescent="0.15">
      <c r="A23" s="949"/>
      <c r="B23" s="950"/>
      <c r="C23" s="950"/>
      <c r="D23" s="950"/>
      <c r="E23" s="950"/>
      <c r="F23" s="951"/>
      <c r="G23" s="985" t="s">
        <v>564</v>
      </c>
      <c r="H23" s="986"/>
      <c r="I23" s="986"/>
      <c r="J23" s="986"/>
      <c r="K23" s="986"/>
      <c r="L23" s="986"/>
      <c r="M23" s="986"/>
      <c r="N23" s="986"/>
      <c r="O23" s="987"/>
      <c r="P23" s="919">
        <v>101</v>
      </c>
      <c r="Q23" s="920"/>
      <c r="R23" s="920"/>
      <c r="S23" s="920"/>
      <c r="T23" s="920"/>
      <c r="U23" s="920"/>
      <c r="V23" s="936"/>
      <c r="W23" s="919">
        <v>100</v>
      </c>
      <c r="X23" s="920"/>
      <c r="Y23" s="920"/>
      <c r="Z23" s="920"/>
      <c r="AA23" s="920"/>
      <c r="AB23" s="920"/>
      <c r="AC23" s="936"/>
      <c r="AD23" s="956"/>
      <c r="AE23" s="957"/>
      <c r="AF23" s="957"/>
      <c r="AG23" s="957"/>
      <c r="AH23" s="957"/>
      <c r="AI23" s="957"/>
      <c r="AJ23" s="957"/>
      <c r="AK23" s="957"/>
      <c r="AL23" s="957"/>
      <c r="AM23" s="957"/>
      <c r="AN23" s="957"/>
      <c r="AO23" s="957"/>
      <c r="AP23" s="957"/>
      <c r="AQ23" s="957"/>
      <c r="AR23" s="957"/>
      <c r="AS23" s="957"/>
      <c r="AT23" s="957"/>
      <c r="AU23" s="957"/>
      <c r="AV23" s="957"/>
      <c r="AW23" s="957"/>
      <c r="AX23" s="958"/>
    </row>
    <row r="24" spans="1:50" ht="25.5" hidden="1" customHeight="1" x14ac:dyDescent="0.15">
      <c r="A24" s="949"/>
      <c r="B24" s="950"/>
      <c r="C24" s="950"/>
      <c r="D24" s="950"/>
      <c r="E24" s="950"/>
      <c r="F24" s="951"/>
      <c r="G24" s="937" t="s">
        <v>565</v>
      </c>
      <c r="H24" s="938"/>
      <c r="I24" s="938"/>
      <c r="J24" s="938"/>
      <c r="K24" s="938"/>
      <c r="L24" s="938"/>
      <c r="M24" s="938"/>
      <c r="N24" s="938"/>
      <c r="O24" s="939"/>
      <c r="P24" s="657" t="s">
        <v>594</v>
      </c>
      <c r="Q24" s="658"/>
      <c r="R24" s="658"/>
      <c r="S24" s="658"/>
      <c r="T24" s="658"/>
      <c r="U24" s="658"/>
      <c r="V24" s="659"/>
      <c r="W24" s="657" t="s">
        <v>563</v>
      </c>
      <c r="X24" s="658"/>
      <c r="Y24" s="658"/>
      <c r="Z24" s="658"/>
      <c r="AA24" s="658"/>
      <c r="AB24" s="658"/>
      <c r="AC24" s="659"/>
      <c r="AD24" s="959"/>
      <c r="AE24" s="960"/>
      <c r="AF24" s="960"/>
      <c r="AG24" s="960"/>
      <c r="AH24" s="960"/>
      <c r="AI24" s="960"/>
      <c r="AJ24" s="960"/>
      <c r="AK24" s="960"/>
      <c r="AL24" s="960"/>
      <c r="AM24" s="960"/>
      <c r="AN24" s="960"/>
      <c r="AO24" s="960"/>
      <c r="AP24" s="960"/>
      <c r="AQ24" s="960"/>
      <c r="AR24" s="960"/>
      <c r="AS24" s="960"/>
      <c r="AT24" s="960"/>
      <c r="AU24" s="960"/>
      <c r="AV24" s="960"/>
      <c r="AW24" s="960"/>
      <c r="AX24" s="961"/>
    </row>
    <row r="25" spans="1:50" ht="25.5" customHeight="1" x14ac:dyDescent="0.15">
      <c r="A25" s="949"/>
      <c r="B25" s="950"/>
      <c r="C25" s="950"/>
      <c r="D25" s="950"/>
      <c r="E25" s="950"/>
      <c r="F25" s="951"/>
      <c r="G25" s="937" t="s">
        <v>566</v>
      </c>
      <c r="H25" s="938"/>
      <c r="I25" s="938"/>
      <c r="J25" s="938"/>
      <c r="K25" s="938"/>
      <c r="L25" s="938"/>
      <c r="M25" s="938"/>
      <c r="N25" s="938"/>
      <c r="O25" s="939"/>
      <c r="P25" s="657">
        <v>22</v>
      </c>
      <c r="Q25" s="658"/>
      <c r="R25" s="658"/>
      <c r="S25" s="658"/>
      <c r="T25" s="658"/>
      <c r="U25" s="658"/>
      <c r="V25" s="659"/>
      <c r="W25" s="657">
        <v>63</v>
      </c>
      <c r="X25" s="658"/>
      <c r="Y25" s="658"/>
      <c r="Z25" s="658"/>
      <c r="AA25" s="658"/>
      <c r="AB25" s="658"/>
      <c r="AC25" s="659"/>
      <c r="AD25" s="959"/>
      <c r="AE25" s="960"/>
      <c r="AF25" s="960"/>
      <c r="AG25" s="960"/>
      <c r="AH25" s="960"/>
      <c r="AI25" s="960"/>
      <c r="AJ25" s="960"/>
      <c r="AK25" s="960"/>
      <c r="AL25" s="960"/>
      <c r="AM25" s="960"/>
      <c r="AN25" s="960"/>
      <c r="AO25" s="960"/>
      <c r="AP25" s="960"/>
      <c r="AQ25" s="960"/>
      <c r="AR25" s="960"/>
      <c r="AS25" s="960"/>
      <c r="AT25" s="960"/>
      <c r="AU25" s="960"/>
      <c r="AV25" s="960"/>
      <c r="AW25" s="960"/>
      <c r="AX25" s="961"/>
    </row>
    <row r="26" spans="1:50" ht="25.5" customHeight="1" x14ac:dyDescent="0.15">
      <c r="A26" s="949"/>
      <c r="B26" s="950"/>
      <c r="C26" s="950"/>
      <c r="D26" s="950"/>
      <c r="E26" s="950"/>
      <c r="F26" s="951"/>
      <c r="G26" s="937" t="s">
        <v>567</v>
      </c>
      <c r="H26" s="938"/>
      <c r="I26" s="938"/>
      <c r="J26" s="938"/>
      <c r="K26" s="938"/>
      <c r="L26" s="938"/>
      <c r="M26" s="938"/>
      <c r="N26" s="938"/>
      <c r="O26" s="939"/>
      <c r="P26" s="657">
        <v>13</v>
      </c>
      <c r="Q26" s="658"/>
      <c r="R26" s="658"/>
      <c r="S26" s="658"/>
      <c r="T26" s="658"/>
      <c r="U26" s="658"/>
      <c r="V26" s="659"/>
      <c r="W26" s="657">
        <v>6</v>
      </c>
      <c r="X26" s="658"/>
      <c r="Y26" s="658"/>
      <c r="Z26" s="658"/>
      <c r="AA26" s="658"/>
      <c r="AB26" s="658"/>
      <c r="AC26" s="659"/>
      <c r="AD26" s="959"/>
      <c r="AE26" s="960"/>
      <c r="AF26" s="960"/>
      <c r="AG26" s="960"/>
      <c r="AH26" s="960"/>
      <c r="AI26" s="960"/>
      <c r="AJ26" s="960"/>
      <c r="AK26" s="960"/>
      <c r="AL26" s="960"/>
      <c r="AM26" s="960"/>
      <c r="AN26" s="960"/>
      <c r="AO26" s="960"/>
      <c r="AP26" s="960"/>
      <c r="AQ26" s="960"/>
      <c r="AR26" s="960"/>
      <c r="AS26" s="960"/>
      <c r="AT26" s="960"/>
      <c r="AU26" s="960"/>
      <c r="AV26" s="960"/>
      <c r="AW26" s="960"/>
      <c r="AX26" s="961"/>
    </row>
    <row r="27" spans="1:50" ht="25.5" customHeight="1" x14ac:dyDescent="0.15">
      <c r="A27" s="949"/>
      <c r="B27" s="950"/>
      <c r="C27" s="950"/>
      <c r="D27" s="950"/>
      <c r="E27" s="950"/>
      <c r="F27" s="951"/>
      <c r="G27" s="937" t="s">
        <v>568</v>
      </c>
      <c r="H27" s="938"/>
      <c r="I27" s="938"/>
      <c r="J27" s="938"/>
      <c r="K27" s="938"/>
      <c r="L27" s="938"/>
      <c r="M27" s="938"/>
      <c r="N27" s="938"/>
      <c r="O27" s="939"/>
      <c r="P27" s="657">
        <v>7</v>
      </c>
      <c r="Q27" s="658"/>
      <c r="R27" s="658"/>
      <c r="S27" s="658"/>
      <c r="T27" s="658"/>
      <c r="U27" s="658"/>
      <c r="V27" s="659"/>
      <c r="W27" s="657">
        <v>14</v>
      </c>
      <c r="X27" s="658"/>
      <c r="Y27" s="658"/>
      <c r="Z27" s="658"/>
      <c r="AA27" s="658"/>
      <c r="AB27" s="658"/>
      <c r="AC27" s="659"/>
      <c r="AD27" s="959"/>
      <c r="AE27" s="960"/>
      <c r="AF27" s="960"/>
      <c r="AG27" s="960"/>
      <c r="AH27" s="960"/>
      <c r="AI27" s="960"/>
      <c r="AJ27" s="960"/>
      <c r="AK27" s="960"/>
      <c r="AL27" s="960"/>
      <c r="AM27" s="960"/>
      <c r="AN27" s="960"/>
      <c r="AO27" s="960"/>
      <c r="AP27" s="960"/>
      <c r="AQ27" s="960"/>
      <c r="AR27" s="960"/>
      <c r="AS27" s="960"/>
      <c r="AT27" s="960"/>
      <c r="AU27" s="960"/>
      <c r="AV27" s="960"/>
      <c r="AW27" s="960"/>
      <c r="AX27" s="961"/>
    </row>
    <row r="28" spans="1:50" ht="25.5" customHeight="1" x14ac:dyDescent="0.15">
      <c r="A28" s="949"/>
      <c r="B28" s="950"/>
      <c r="C28" s="950"/>
      <c r="D28" s="950"/>
      <c r="E28" s="950"/>
      <c r="F28" s="951"/>
      <c r="G28" s="940" t="s">
        <v>335</v>
      </c>
      <c r="H28" s="941"/>
      <c r="I28" s="941"/>
      <c r="J28" s="941"/>
      <c r="K28" s="941"/>
      <c r="L28" s="941"/>
      <c r="M28" s="941"/>
      <c r="N28" s="941"/>
      <c r="O28" s="942"/>
      <c r="P28" s="878">
        <f>P29-SUM(P23:P27)</f>
        <v>7</v>
      </c>
      <c r="Q28" s="879"/>
      <c r="R28" s="879"/>
      <c r="S28" s="879"/>
      <c r="T28" s="879"/>
      <c r="U28" s="879"/>
      <c r="V28" s="880"/>
      <c r="W28" s="878">
        <f>W29-SUM(W23:W27)</f>
        <v>7</v>
      </c>
      <c r="X28" s="879"/>
      <c r="Y28" s="879"/>
      <c r="Z28" s="879"/>
      <c r="AA28" s="879"/>
      <c r="AB28" s="879"/>
      <c r="AC28" s="880"/>
      <c r="AD28" s="959"/>
      <c r="AE28" s="960"/>
      <c r="AF28" s="960"/>
      <c r="AG28" s="960"/>
      <c r="AH28" s="960"/>
      <c r="AI28" s="960"/>
      <c r="AJ28" s="960"/>
      <c r="AK28" s="960"/>
      <c r="AL28" s="960"/>
      <c r="AM28" s="960"/>
      <c r="AN28" s="960"/>
      <c r="AO28" s="960"/>
      <c r="AP28" s="960"/>
      <c r="AQ28" s="960"/>
      <c r="AR28" s="960"/>
      <c r="AS28" s="960"/>
      <c r="AT28" s="960"/>
      <c r="AU28" s="960"/>
      <c r="AV28" s="960"/>
      <c r="AW28" s="960"/>
      <c r="AX28" s="961"/>
    </row>
    <row r="29" spans="1:50" ht="25.5" customHeight="1" thickBot="1" x14ac:dyDescent="0.2">
      <c r="A29" s="952"/>
      <c r="B29" s="953"/>
      <c r="C29" s="953"/>
      <c r="D29" s="953"/>
      <c r="E29" s="953"/>
      <c r="F29" s="954"/>
      <c r="G29" s="943" t="s">
        <v>332</v>
      </c>
      <c r="H29" s="944"/>
      <c r="I29" s="944"/>
      <c r="J29" s="944"/>
      <c r="K29" s="944"/>
      <c r="L29" s="944"/>
      <c r="M29" s="944"/>
      <c r="N29" s="944"/>
      <c r="O29" s="945"/>
      <c r="P29" s="657">
        <f>AK13</f>
        <v>150</v>
      </c>
      <c r="Q29" s="658"/>
      <c r="R29" s="658"/>
      <c r="S29" s="658"/>
      <c r="T29" s="658"/>
      <c r="U29" s="658"/>
      <c r="V29" s="659"/>
      <c r="W29" s="967">
        <f>AR13</f>
        <v>190</v>
      </c>
      <c r="X29" s="968"/>
      <c r="Y29" s="968"/>
      <c r="Z29" s="968"/>
      <c r="AA29" s="968"/>
      <c r="AB29" s="968"/>
      <c r="AC29" s="969"/>
      <c r="AD29" s="962"/>
      <c r="AE29" s="962"/>
      <c r="AF29" s="962"/>
      <c r="AG29" s="962"/>
      <c r="AH29" s="962"/>
      <c r="AI29" s="962"/>
      <c r="AJ29" s="962"/>
      <c r="AK29" s="962"/>
      <c r="AL29" s="962"/>
      <c r="AM29" s="962"/>
      <c r="AN29" s="962"/>
      <c r="AO29" s="962"/>
      <c r="AP29" s="962"/>
      <c r="AQ29" s="962"/>
      <c r="AR29" s="962"/>
      <c r="AS29" s="962"/>
      <c r="AT29" s="962"/>
      <c r="AU29" s="962"/>
      <c r="AV29" s="962"/>
      <c r="AW29" s="962"/>
      <c r="AX29" s="963"/>
    </row>
    <row r="30" spans="1:50" ht="18.75" customHeight="1" x14ac:dyDescent="0.15">
      <c r="A30" s="861" t="s">
        <v>347</v>
      </c>
      <c r="B30" s="862"/>
      <c r="C30" s="862"/>
      <c r="D30" s="862"/>
      <c r="E30" s="862"/>
      <c r="F30" s="863"/>
      <c r="G30" s="773" t="s">
        <v>146</v>
      </c>
      <c r="H30" s="774"/>
      <c r="I30" s="774"/>
      <c r="J30" s="774"/>
      <c r="K30" s="774"/>
      <c r="L30" s="774"/>
      <c r="M30" s="774"/>
      <c r="N30" s="774"/>
      <c r="O30" s="775"/>
      <c r="P30" s="857" t="s">
        <v>59</v>
      </c>
      <c r="Q30" s="774"/>
      <c r="R30" s="774"/>
      <c r="S30" s="774"/>
      <c r="T30" s="774"/>
      <c r="U30" s="774"/>
      <c r="V30" s="774"/>
      <c r="W30" s="774"/>
      <c r="X30" s="775"/>
      <c r="Y30" s="854"/>
      <c r="Z30" s="855"/>
      <c r="AA30" s="856"/>
      <c r="AB30" s="858" t="s">
        <v>11</v>
      </c>
      <c r="AC30" s="859"/>
      <c r="AD30" s="860"/>
      <c r="AE30" s="858" t="s">
        <v>389</v>
      </c>
      <c r="AF30" s="859"/>
      <c r="AG30" s="859"/>
      <c r="AH30" s="860"/>
      <c r="AI30" s="858" t="s">
        <v>411</v>
      </c>
      <c r="AJ30" s="859"/>
      <c r="AK30" s="859"/>
      <c r="AL30" s="860"/>
      <c r="AM30" s="915" t="s">
        <v>416</v>
      </c>
      <c r="AN30" s="915"/>
      <c r="AO30" s="915"/>
      <c r="AP30" s="858"/>
      <c r="AQ30" s="767" t="s">
        <v>234</v>
      </c>
      <c r="AR30" s="768"/>
      <c r="AS30" s="768"/>
      <c r="AT30" s="769"/>
      <c r="AU30" s="774" t="s">
        <v>134</v>
      </c>
      <c r="AV30" s="774"/>
      <c r="AW30" s="774"/>
      <c r="AX30" s="916"/>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563</v>
      </c>
      <c r="AR31" s="199"/>
      <c r="AS31" s="132" t="s">
        <v>235</v>
      </c>
      <c r="AT31" s="133"/>
      <c r="AU31" s="198" t="s">
        <v>570</v>
      </c>
      <c r="AV31" s="198"/>
      <c r="AW31" s="398" t="s">
        <v>181</v>
      </c>
      <c r="AX31" s="399"/>
    </row>
    <row r="32" spans="1:50" ht="23.25" customHeight="1" x14ac:dyDescent="0.15">
      <c r="A32" s="403"/>
      <c r="B32" s="401"/>
      <c r="C32" s="401"/>
      <c r="D32" s="401"/>
      <c r="E32" s="401"/>
      <c r="F32" s="402"/>
      <c r="G32" s="564" t="s">
        <v>563</v>
      </c>
      <c r="H32" s="565"/>
      <c r="I32" s="565"/>
      <c r="J32" s="565"/>
      <c r="K32" s="565"/>
      <c r="L32" s="565"/>
      <c r="M32" s="565"/>
      <c r="N32" s="565"/>
      <c r="O32" s="566"/>
      <c r="P32" s="104" t="s">
        <v>563</v>
      </c>
      <c r="Q32" s="104"/>
      <c r="R32" s="104"/>
      <c r="S32" s="104"/>
      <c r="T32" s="104"/>
      <c r="U32" s="104"/>
      <c r="V32" s="104"/>
      <c r="W32" s="104"/>
      <c r="X32" s="105"/>
      <c r="Y32" s="474" t="s">
        <v>12</v>
      </c>
      <c r="Z32" s="534"/>
      <c r="AA32" s="535"/>
      <c r="AB32" s="464" t="s">
        <v>563</v>
      </c>
      <c r="AC32" s="464"/>
      <c r="AD32" s="464"/>
      <c r="AE32" s="216" t="s">
        <v>563</v>
      </c>
      <c r="AF32" s="217"/>
      <c r="AG32" s="217"/>
      <c r="AH32" s="217"/>
      <c r="AI32" s="216" t="s">
        <v>563</v>
      </c>
      <c r="AJ32" s="217"/>
      <c r="AK32" s="217"/>
      <c r="AL32" s="217"/>
      <c r="AM32" s="216" t="s">
        <v>563</v>
      </c>
      <c r="AN32" s="217"/>
      <c r="AO32" s="217"/>
      <c r="AP32" s="217"/>
      <c r="AQ32" s="340" t="s">
        <v>563</v>
      </c>
      <c r="AR32" s="206"/>
      <c r="AS32" s="206"/>
      <c r="AT32" s="341"/>
      <c r="AU32" s="217" t="s">
        <v>563</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563</v>
      </c>
      <c r="AC33" s="526"/>
      <c r="AD33" s="526"/>
      <c r="AE33" s="216" t="s">
        <v>563</v>
      </c>
      <c r="AF33" s="217"/>
      <c r="AG33" s="217"/>
      <c r="AH33" s="217"/>
      <c r="AI33" s="216" t="s">
        <v>563</v>
      </c>
      <c r="AJ33" s="217"/>
      <c r="AK33" s="217"/>
      <c r="AL33" s="217"/>
      <c r="AM33" s="216" t="s">
        <v>569</v>
      </c>
      <c r="AN33" s="217"/>
      <c r="AO33" s="217"/>
      <c r="AP33" s="217"/>
      <c r="AQ33" s="340" t="s">
        <v>563</v>
      </c>
      <c r="AR33" s="206"/>
      <c r="AS33" s="206"/>
      <c r="AT33" s="341"/>
      <c r="AU33" s="217" t="s">
        <v>563</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563</v>
      </c>
      <c r="AF34" s="217"/>
      <c r="AG34" s="217"/>
      <c r="AH34" s="217"/>
      <c r="AI34" s="216" t="s">
        <v>563</v>
      </c>
      <c r="AJ34" s="217"/>
      <c r="AK34" s="217"/>
      <c r="AL34" s="217"/>
      <c r="AM34" s="216" t="s">
        <v>563</v>
      </c>
      <c r="AN34" s="217"/>
      <c r="AO34" s="217"/>
      <c r="AP34" s="217"/>
      <c r="AQ34" s="340" t="s">
        <v>563</v>
      </c>
      <c r="AR34" s="206"/>
      <c r="AS34" s="206"/>
      <c r="AT34" s="341"/>
      <c r="AU34" s="217" t="s">
        <v>563</v>
      </c>
      <c r="AV34" s="217"/>
      <c r="AW34" s="217"/>
      <c r="AX34" s="219"/>
    </row>
    <row r="35" spans="1:50" ht="23.25" hidden="1"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347</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389</v>
      </c>
      <c r="AF37" s="243"/>
      <c r="AG37" s="243"/>
      <c r="AH37" s="244"/>
      <c r="AI37" s="242" t="s">
        <v>387</v>
      </c>
      <c r="AJ37" s="243"/>
      <c r="AK37" s="243"/>
      <c r="AL37" s="244"/>
      <c r="AM37" s="248" t="s">
        <v>416</v>
      </c>
      <c r="AN37" s="248"/>
      <c r="AO37" s="248"/>
      <c r="AP37" s="248"/>
      <c r="AQ37" s="150" t="s">
        <v>234</v>
      </c>
      <c r="AR37" s="151"/>
      <c r="AS37" s="151"/>
      <c r="AT37" s="152"/>
      <c r="AU37" s="414" t="s">
        <v>134</v>
      </c>
      <c r="AV37" s="414"/>
      <c r="AW37" s="414"/>
      <c r="AX37" s="910"/>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235</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347</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389</v>
      </c>
      <c r="AF44" s="243"/>
      <c r="AG44" s="243"/>
      <c r="AH44" s="244"/>
      <c r="AI44" s="242" t="s">
        <v>387</v>
      </c>
      <c r="AJ44" s="243"/>
      <c r="AK44" s="243"/>
      <c r="AL44" s="244"/>
      <c r="AM44" s="248" t="s">
        <v>416</v>
      </c>
      <c r="AN44" s="248"/>
      <c r="AO44" s="248"/>
      <c r="AP44" s="248"/>
      <c r="AQ44" s="150" t="s">
        <v>234</v>
      </c>
      <c r="AR44" s="151"/>
      <c r="AS44" s="151"/>
      <c r="AT44" s="152"/>
      <c r="AU44" s="414" t="s">
        <v>134</v>
      </c>
      <c r="AV44" s="414"/>
      <c r="AW44" s="414"/>
      <c r="AX44" s="910"/>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235</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389</v>
      </c>
      <c r="AF51" s="243"/>
      <c r="AG51" s="243"/>
      <c r="AH51" s="244"/>
      <c r="AI51" s="242" t="s">
        <v>387</v>
      </c>
      <c r="AJ51" s="243"/>
      <c r="AK51" s="243"/>
      <c r="AL51" s="244"/>
      <c r="AM51" s="248" t="s">
        <v>416</v>
      </c>
      <c r="AN51" s="248"/>
      <c r="AO51" s="248"/>
      <c r="AP51" s="248"/>
      <c r="AQ51" s="150" t="s">
        <v>234</v>
      </c>
      <c r="AR51" s="151"/>
      <c r="AS51" s="151"/>
      <c r="AT51" s="152"/>
      <c r="AU51" s="924" t="s">
        <v>134</v>
      </c>
      <c r="AV51" s="924"/>
      <c r="AW51" s="924"/>
      <c r="AX51" s="925"/>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235</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389</v>
      </c>
      <c r="AF58" s="243"/>
      <c r="AG58" s="243"/>
      <c r="AH58" s="244"/>
      <c r="AI58" s="242" t="s">
        <v>387</v>
      </c>
      <c r="AJ58" s="243"/>
      <c r="AK58" s="243"/>
      <c r="AL58" s="244"/>
      <c r="AM58" s="248" t="s">
        <v>416</v>
      </c>
      <c r="AN58" s="248"/>
      <c r="AO58" s="248"/>
      <c r="AP58" s="248"/>
      <c r="AQ58" s="150" t="s">
        <v>234</v>
      </c>
      <c r="AR58" s="151"/>
      <c r="AS58" s="151"/>
      <c r="AT58" s="152"/>
      <c r="AU58" s="924" t="s">
        <v>134</v>
      </c>
      <c r="AV58" s="924"/>
      <c r="AW58" s="924"/>
      <c r="AX58" s="925"/>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235</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389</v>
      </c>
      <c r="AF65" s="243"/>
      <c r="AG65" s="243"/>
      <c r="AH65" s="244"/>
      <c r="AI65" s="242" t="s">
        <v>387</v>
      </c>
      <c r="AJ65" s="243"/>
      <c r="AK65" s="243"/>
      <c r="AL65" s="244"/>
      <c r="AM65" s="248" t="s">
        <v>416</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367</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367</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368</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5"/>
      <c r="I70" s="305"/>
      <c r="J70" s="305"/>
      <c r="K70" s="305"/>
      <c r="L70" s="305"/>
      <c r="M70" s="305"/>
      <c r="N70" s="305"/>
      <c r="O70" s="305"/>
      <c r="P70" s="305"/>
      <c r="Q70" s="305"/>
      <c r="R70" s="305"/>
      <c r="S70" s="305"/>
      <c r="T70" s="305"/>
      <c r="U70" s="305"/>
      <c r="V70" s="305"/>
      <c r="W70" s="308" t="s">
        <v>366</v>
      </c>
      <c r="X70" s="309"/>
      <c r="Y70" s="268" t="s">
        <v>12</v>
      </c>
      <c r="Z70" s="268"/>
      <c r="AA70" s="269"/>
      <c r="AB70" s="270" t="s">
        <v>367</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367</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368</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389</v>
      </c>
      <c r="AF73" s="243"/>
      <c r="AG73" s="243"/>
      <c r="AH73" s="244"/>
      <c r="AI73" s="242" t="s">
        <v>387</v>
      </c>
      <c r="AJ73" s="243"/>
      <c r="AK73" s="243"/>
      <c r="AL73" s="244"/>
      <c r="AM73" s="248" t="s">
        <v>416</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235</v>
      </c>
      <c r="AT74" s="133"/>
      <c r="AU74" s="590"/>
      <c r="AV74" s="199"/>
      <c r="AW74" s="132" t="s">
        <v>181</v>
      </c>
      <c r="AX74" s="194"/>
    </row>
    <row r="75" spans="1:50" ht="23.25" hidden="1" customHeight="1" x14ac:dyDescent="0.15">
      <c r="A75" s="512"/>
      <c r="B75" s="513"/>
      <c r="C75" s="513"/>
      <c r="D75" s="513"/>
      <c r="E75" s="513"/>
      <c r="F75" s="514"/>
      <c r="G75" s="609"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0"/>
      <c r="AF77" s="891"/>
      <c r="AG77" s="891"/>
      <c r="AH77" s="891"/>
      <c r="AI77" s="890"/>
      <c r="AJ77" s="891"/>
      <c r="AK77" s="891"/>
      <c r="AL77" s="891"/>
      <c r="AM77" s="890"/>
      <c r="AN77" s="891"/>
      <c r="AO77" s="891"/>
      <c r="AP77" s="891"/>
      <c r="AQ77" s="340"/>
      <c r="AR77" s="206"/>
      <c r="AS77" s="206"/>
      <c r="AT77" s="341"/>
      <c r="AU77" s="217"/>
      <c r="AV77" s="217"/>
      <c r="AW77" s="217"/>
      <c r="AX77" s="219"/>
    </row>
    <row r="78" spans="1:50" ht="69.75" hidden="1" customHeight="1" x14ac:dyDescent="0.15">
      <c r="A78" s="334" t="s">
        <v>380</v>
      </c>
      <c r="B78" s="335"/>
      <c r="C78" s="335"/>
      <c r="D78" s="335"/>
      <c r="E78" s="332" t="s">
        <v>326</v>
      </c>
      <c r="F78" s="333"/>
      <c r="G78" s="56" t="s">
        <v>237</v>
      </c>
      <c r="H78" s="587"/>
      <c r="I78" s="588"/>
      <c r="J78" s="588"/>
      <c r="K78" s="588"/>
      <c r="L78" s="588"/>
      <c r="M78" s="588"/>
      <c r="N78" s="588"/>
      <c r="O78" s="589"/>
      <c r="P78" s="146"/>
      <c r="Q78" s="146"/>
      <c r="R78" s="146"/>
      <c r="S78" s="146"/>
      <c r="T78" s="146"/>
      <c r="U78" s="146"/>
      <c r="V78" s="146"/>
      <c r="W78" s="146"/>
      <c r="X78" s="146"/>
      <c r="Y78" s="882"/>
      <c r="Z78" s="882"/>
      <c r="AA78" s="882"/>
      <c r="AB78" s="882"/>
      <c r="AC78" s="882"/>
      <c r="AD78" s="882"/>
      <c r="AE78" s="882"/>
      <c r="AF78" s="882"/>
      <c r="AG78" s="882"/>
      <c r="AH78" s="882"/>
      <c r="AI78" s="882"/>
      <c r="AJ78" s="882"/>
      <c r="AK78" s="882"/>
      <c r="AL78" s="882"/>
      <c r="AM78" s="882"/>
      <c r="AN78" s="882"/>
      <c r="AO78" s="882"/>
      <c r="AP78" s="882"/>
      <c r="AQ78" s="882"/>
      <c r="AR78" s="882"/>
      <c r="AS78" s="882"/>
      <c r="AT78" s="882"/>
      <c r="AU78" s="882"/>
      <c r="AV78" s="882"/>
      <c r="AW78" s="882"/>
      <c r="AX78" s="883"/>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342</v>
      </c>
      <c r="AP79" s="277"/>
      <c r="AQ79" s="277"/>
      <c r="AR79" s="80" t="s">
        <v>340</v>
      </c>
      <c r="AS79" s="276"/>
      <c r="AT79" s="277"/>
      <c r="AU79" s="277"/>
      <c r="AV79" s="277"/>
      <c r="AW79" s="277"/>
      <c r="AX79" s="980"/>
    </row>
    <row r="80" spans="1:50" ht="18.75" customHeight="1" x14ac:dyDescent="0.15">
      <c r="A80" s="864"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428</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5"/>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5"/>
      <c r="B82" s="530"/>
      <c r="C82" s="431"/>
      <c r="D82" s="431"/>
      <c r="E82" s="431"/>
      <c r="F82" s="432"/>
      <c r="G82" s="676" t="s">
        <v>571</v>
      </c>
      <c r="H82" s="676"/>
      <c r="I82" s="676"/>
      <c r="J82" s="676"/>
      <c r="K82" s="676"/>
      <c r="L82" s="676"/>
      <c r="M82" s="676"/>
      <c r="N82" s="676"/>
      <c r="O82" s="676"/>
      <c r="P82" s="676"/>
      <c r="Q82" s="676"/>
      <c r="R82" s="676"/>
      <c r="S82" s="676"/>
      <c r="T82" s="676"/>
      <c r="U82" s="676"/>
      <c r="V82" s="676"/>
      <c r="W82" s="676"/>
      <c r="X82" s="676"/>
      <c r="Y82" s="676"/>
      <c r="Z82" s="676"/>
      <c r="AA82" s="677"/>
      <c r="AB82" s="884" t="s">
        <v>572</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5"/>
    </row>
    <row r="83" spans="1:60" ht="22.5" customHeight="1" x14ac:dyDescent="0.15">
      <c r="A83" s="865"/>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6"/>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7"/>
    </row>
    <row r="84" spans="1:60" ht="19.5" customHeight="1" x14ac:dyDescent="0.15">
      <c r="A84" s="865"/>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88"/>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89"/>
    </row>
    <row r="85" spans="1:60" ht="18.75" customHeight="1" x14ac:dyDescent="0.15">
      <c r="A85" s="865"/>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389</v>
      </c>
      <c r="AF85" s="243"/>
      <c r="AG85" s="243"/>
      <c r="AH85" s="244"/>
      <c r="AI85" s="242" t="s">
        <v>387</v>
      </c>
      <c r="AJ85" s="243"/>
      <c r="AK85" s="243"/>
      <c r="AL85" s="244"/>
      <c r="AM85" s="248" t="s">
        <v>416</v>
      </c>
      <c r="AN85" s="248"/>
      <c r="AO85" s="248"/>
      <c r="AP85" s="248"/>
      <c r="AQ85" s="158" t="s">
        <v>234</v>
      </c>
      <c r="AR85" s="129"/>
      <c r="AS85" s="129"/>
      <c r="AT85" s="130"/>
      <c r="AU85" s="536" t="s">
        <v>134</v>
      </c>
      <c r="AV85" s="536"/>
      <c r="AW85" s="536"/>
      <c r="AX85" s="537"/>
      <c r="AY85" s="10"/>
      <c r="AZ85" s="10"/>
      <c r="BA85" s="10"/>
      <c r="BB85" s="10"/>
      <c r="BC85" s="10"/>
    </row>
    <row r="86" spans="1:60" ht="18.75" customHeight="1" x14ac:dyDescent="0.15">
      <c r="A86" s="865"/>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563</v>
      </c>
      <c r="AR86" s="198"/>
      <c r="AS86" s="132" t="s">
        <v>235</v>
      </c>
      <c r="AT86" s="133"/>
      <c r="AU86" s="198" t="s">
        <v>563</v>
      </c>
      <c r="AV86" s="198"/>
      <c r="AW86" s="398" t="s">
        <v>181</v>
      </c>
      <c r="AX86" s="399"/>
      <c r="AY86" s="10"/>
      <c r="AZ86" s="10"/>
      <c r="BA86" s="10"/>
      <c r="BB86" s="10"/>
      <c r="BC86" s="10"/>
      <c r="BD86" s="10"/>
      <c r="BE86" s="10"/>
      <c r="BF86" s="10"/>
      <c r="BG86" s="10"/>
      <c r="BH86" s="10"/>
    </row>
    <row r="87" spans="1:60" ht="23.25" customHeight="1" x14ac:dyDescent="0.15">
      <c r="A87" s="865"/>
      <c r="B87" s="431"/>
      <c r="C87" s="431"/>
      <c r="D87" s="431"/>
      <c r="E87" s="431"/>
      <c r="F87" s="432"/>
      <c r="G87" s="103" t="s">
        <v>573</v>
      </c>
      <c r="H87" s="104"/>
      <c r="I87" s="104"/>
      <c r="J87" s="104"/>
      <c r="K87" s="104"/>
      <c r="L87" s="104"/>
      <c r="M87" s="104"/>
      <c r="N87" s="104"/>
      <c r="O87" s="105"/>
      <c r="P87" s="104" t="s">
        <v>675</v>
      </c>
      <c r="Q87" s="517"/>
      <c r="R87" s="517"/>
      <c r="S87" s="517"/>
      <c r="T87" s="517"/>
      <c r="U87" s="517"/>
      <c r="V87" s="517"/>
      <c r="W87" s="517"/>
      <c r="X87" s="518"/>
      <c r="Y87" s="561" t="s">
        <v>62</v>
      </c>
      <c r="Z87" s="562"/>
      <c r="AA87" s="563"/>
      <c r="AB87" s="464" t="s">
        <v>671</v>
      </c>
      <c r="AC87" s="464"/>
      <c r="AD87" s="464"/>
      <c r="AE87" s="216" t="s">
        <v>674</v>
      </c>
      <c r="AF87" s="217"/>
      <c r="AG87" s="217"/>
      <c r="AH87" s="217"/>
      <c r="AI87" s="216" t="s">
        <v>674</v>
      </c>
      <c r="AJ87" s="217"/>
      <c r="AK87" s="217"/>
      <c r="AL87" s="217"/>
      <c r="AM87" s="216">
        <v>4200</v>
      </c>
      <c r="AN87" s="217"/>
      <c r="AO87" s="217"/>
      <c r="AP87" s="217"/>
      <c r="AQ87" s="340" t="s">
        <v>563</v>
      </c>
      <c r="AR87" s="206"/>
      <c r="AS87" s="206"/>
      <c r="AT87" s="341"/>
      <c r="AU87" s="217" t="s">
        <v>563</v>
      </c>
      <c r="AV87" s="217"/>
      <c r="AW87" s="217"/>
      <c r="AX87" s="219"/>
    </row>
    <row r="88" spans="1:60" ht="23.25" customHeight="1" x14ac:dyDescent="0.15">
      <c r="A88" s="865"/>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563</v>
      </c>
      <c r="AC88" s="526"/>
      <c r="AD88" s="526"/>
      <c r="AE88" s="216" t="s">
        <v>563</v>
      </c>
      <c r="AF88" s="217"/>
      <c r="AG88" s="217"/>
      <c r="AH88" s="217"/>
      <c r="AI88" s="216" t="s">
        <v>563</v>
      </c>
      <c r="AJ88" s="217"/>
      <c r="AK88" s="217"/>
      <c r="AL88" s="217"/>
      <c r="AM88" s="216" t="s">
        <v>563</v>
      </c>
      <c r="AN88" s="217"/>
      <c r="AO88" s="217"/>
      <c r="AP88" s="217"/>
      <c r="AQ88" s="340" t="s">
        <v>563</v>
      </c>
      <c r="AR88" s="206"/>
      <c r="AS88" s="206"/>
      <c r="AT88" s="341"/>
      <c r="AU88" s="217" t="s">
        <v>563</v>
      </c>
      <c r="AV88" s="217"/>
      <c r="AW88" s="217"/>
      <c r="AX88" s="219"/>
      <c r="AY88" s="10"/>
      <c r="AZ88" s="10"/>
      <c r="BA88" s="10"/>
      <c r="BB88" s="10"/>
      <c r="BC88" s="10"/>
    </row>
    <row r="89" spans="1:60" ht="57.95" customHeight="1" thickBot="1" x14ac:dyDescent="0.2">
      <c r="A89" s="865"/>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t="s">
        <v>563</v>
      </c>
      <c r="AF89" s="217"/>
      <c r="AG89" s="217"/>
      <c r="AH89" s="217"/>
      <c r="AI89" s="216" t="s">
        <v>563</v>
      </c>
      <c r="AJ89" s="217"/>
      <c r="AK89" s="217"/>
      <c r="AL89" s="217"/>
      <c r="AM89" s="216" t="s">
        <v>563</v>
      </c>
      <c r="AN89" s="217"/>
      <c r="AO89" s="217"/>
      <c r="AP89" s="217"/>
      <c r="AQ89" s="340" t="s">
        <v>563</v>
      </c>
      <c r="AR89" s="206"/>
      <c r="AS89" s="206"/>
      <c r="AT89" s="341"/>
      <c r="AU89" s="217" t="s">
        <v>563</v>
      </c>
      <c r="AV89" s="217"/>
      <c r="AW89" s="217"/>
      <c r="AX89" s="219"/>
      <c r="AY89" s="10"/>
      <c r="AZ89" s="10"/>
      <c r="BA89" s="10"/>
      <c r="BB89" s="10"/>
      <c r="BC89" s="10"/>
      <c r="BD89" s="10"/>
      <c r="BE89" s="10"/>
      <c r="BF89" s="10"/>
      <c r="BG89" s="10"/>
      <c r="BH89" s="10"/>
    </row>
    <row r="90" spans="1:60" ht="18.75" hidden="1" customHeight="1" x14ac:dyDescent="0.15">
      <c r="A90" s="865"/>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389</v>
      </c>
      <c r="AF90" s="243"/>
      <c r="AG90" s="243"/>
      <c r="AH90" s="244"/>
      <c r="AI90" s="242" t="s">
        <v>387</v>
      </c>
      <c r="AJ90" s="243"/>
      <c r="AK90" s="243"/>
      <c r="AL90" s="244"/>
      <c r="AM90" s="248" t="s">
        <v>416</v>
      </c>
      <c r="AN90" s="248"/>
      <c r="AO90" s="248"/>
      <c r="AP90" s="248"/>
      <c r="AQ90" s="158" t="s">
        <v>234</v>
      </c>
      <c r="AR90" s="129"/>
      <c r="AS90" s="129"/>
      <c r="AT90" s="130"/>
      <c r="AU90" s="536" t="s">
        <v>134</v>
      </c>
      <c r="AV90" s="536"/>
      <c r="AW90" s="536"/>
      <c r="AX90" s="537"/>
    </row>
    <row r="91" spans="1:60" ht="18.75" hidden="1" customHeight="1" x14ac:dyDescent="0.15">
      <c r="A91" s="865"/>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235</v>
      </c>
      <c r="AT91" s="133"/>
      <c r="AU91" s="198"/>
      <c r="AV91" s="198"/>
      <c r="AW91" s="398" t="s">
        <v>181</v>
      </c>
      <c r="AX91" s="399"/>
      <c r="AY91" s="10"/>
      <c r="AZ91" s="10"/>
      <c r="BA91" s="10"/>
      <c r="BB91" s="10"/>
      <c r="BC91" s="10"/>
    </row>
    <row r="92" spans="1:60" ht="23.25" hidden="1" customHeight="1" x14ac:dyDescent="0.15">
      <c r="A92" s="865"/>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5"/>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thickBot="1" x14ac:dyDescent="0.2">
      <c r="A94" s="865"/>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600000000000001" hidden="1" customHeight="1" x14ac:dyDescent="0.15">
      <c r="A95" s="865"/>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389</v>
      </c>
      <c r="AF95" s="243"/>
      <c r="AG95" s="243"/>
      <c r="AH95" s="244"/>
      <c r="AI95" s="242" t="s">
        <v>387</v>
      </c>
      <c r="AJ95" s="243"/>
      <c r="AK95" s="243"/>
      <c r="AL95" s="244"/>
      <c r="AM95" s="248" t="s">
        <v>416</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5"/>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5"/>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5"/>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6"/>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5" t="s">
        <v>13</v>
      </c>
      <c r="Z99" s="896"/>
      <c r="AA99" s="897"/>
      <c r="AB99" s="892" t="s">
        <v>14</v>
      </c>
      <c r="AC99" s="893"/>
      <c r="AD99" s="894"/>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4"/>
      <c r="Z100" s="855"/>
      <c r="AA100" s="856"/>
      <c r="AB100" s="484" t="s">
        <v>11</v>
      </c>
      <c r="AC100" s="484"/>
      <c r="AD100" s="484"/>
      <c r="AE100" s="542" t="s">
        <v>389</v>
      </c>
      <c r="AF100" s="543"/>
      <c r="AG100" s="543"/>
      <c r="AH100" s="544"/>
      <c r="AI100" s="542" t="s">
        <v>409</v>
      </c>
      <c r="AJ100" s="543"/>
      <c r="AK100" s="543"/>
      <c r="AL100" s="544"/>
      <c r="AM100" s="542" t="s">
        <v>416</v>
      </c>
      <c r="AN100" s="543"/>
      <c r="AO100" s="543"/>
      <c r="AP100" s="544"/>
      <c r="AQ100" s="318" t="s">
        <v>429</v>
      </c>
      <c r="AR100" s="319"/>
      <c r="AS100" s="319"/>
      <c r="AT100" s="320"/>
      <c r="AU100" s="318" t="s">
        <v>430</v>
      </c>
      <c r="AV100" s="319"/>
      <c r="AW100" s="319"/>
      <c r="AX100" s="321"/>
    </row>
    <row r="101" spans="1:60" ht="23.25" customHeight="1" x14ac:dyDescent="0.15">
      <c r="A101" s="425"/>
      <c r="B101" s="426"/>
      <c r="C101" s="426"/>
      <c r="D101" s="426"/>
      <c r="E101" s="426"/>
      <c r="F101" s="427"/>
      <c r="G101" s="104" t="s">
        <v>670</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574</v>
      </c>
      <c r="AC101" s="464"/>
      <c r="AD101" s="464"/>
      <c r="AE101" s="216">
        <v>15</v>
      </c>
      <c r="AF101" s="217"/>
      <c r="AG101" s="217"/>
      <c r="AH101" s="218"/>
      <c r="AI101" s="216">
        <v>20</v>
      </c>
      <c r="AJ101" s="217"/>
      <c r="AK101" s="217"/>
      <c r="AL101" s="218"/>
      <c r="AM101" s="216">
        <v>44</v>
      </c>
      <c r="AN101" s="217"/>
      <c r="AO101" s="217"/>
      <c r="AP101" s="218"/>
      <c r="AQ101" s="216" t="s">
        <v>563</v>
      </c>
      <c r="AR101" s="217"/>
      <c r="AS101" s="217"/>
      <c r="AT101" s="218"/>
      <c r="AU101" s="216" t="s">
        <v>563</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574</v>
      </c>
      <c r="AC102" s="464"/>
      <c r="AD102" s="464"/>
      <c r="AE102" s="421" t="s">
        <v>563</v>
      </c>
      <c r="AF102" s="421"/>
      <c r="AG102" s="421"/>
      <c r="AH102" s="421"/>
      <c r="AI102" s="421" t="s">
        <v>563</v>
      </c>
      <c r="AJ102" s="421"/>
      <c r="AK102" s="421"/>
      <c r="AL102" s="421"/>
      <c r="AM102" s="421" t="s">
        <v>563</v>
      </c>
      <c r="AN102" s="421"/>
      <c r="AO102" s="421"/>
      <c r="AP102" s="421"/>
      <c r="AQ102" s="271" t="s">
        <v>563</v>
      </c>
      <c r="AR102" s="272"/>
      <c r="AS102" s="272"/>
      <c r="AT102" s="317"/>
      <c r="AU102" s="271" t="s">
        <v>563</v>
      </c>
      <c r="AV102" s="272"/>
      <c r="AW102" s="272"/>
      <c r="AX102" s="317"/>
    </row>
    <row r="103" spans="1:60" ht="31.5"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389</v>
      </c>
      <c r="AF103" s="419"/>
      <c r="AG103" s="419"/>
      <c r="AH103" s="420"/>
      <c r="AI103" s="418" t="s">
        <v>387</v>
      </c>
      <c r="AJ103" s="419"/>
      <c r="AK103" s="419"/>
      <c r="AL103" s="420"/>
      <c r="AM103" s="418" t="s">
        <v>416</v>
      </c>
      <c r="AN103" s="419"/>
      <c r="AO103" s="419"/>
      <c r="AP103" s="420"/>
      <c r="AQ103" s="282" t="s">
        <v>429</v>
      </c>
      <c r="AR103" s="283"/>
      <c r="AS103" s="283"/>
      <c r="AT103" s="322"/>
      <c r="AU103" s="282" t="s">
        <v>430</v>
      </c>
      <c r="AV103" s="283"/>
      <c r="AW103" s="283"/>
      <c r="AX103" s="284"/>
    </row>
    <row r="104" spans="1:60" ht="23.25" customHeight="1" x14ac:dyDescent="0.15">
      <c r="A104" s="425"/>
      <c r="B104" s="426"/>
      <c r="C104" s="426"/>
      <c r="D104" s="426"/>
      <c r="E104" s="426"/>
      <c r="F104" s="427"/>
      <c r="G104" s="104" t="s">
        <v>673</v>
      </c>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t="s">
        <v>574</v>
      </c>
      <c r="AC104" s="549"/>
      <c r="AD104" s="550"/>
      <c r="AE104" s="216">
        <v>34</v>
      </c>
      <c r="AF104" s="217"/>
      <c r="AG104" s="217"/>
      <c r="AH104" s="218"/>
      <c r="AI104" s="216">
        <v>58</v>
      </c>
      <c r="AJ104" s="217"/>
      <c r="AK104" s="217"/>
      <c r="AL104" s="218"/>
      <c r="AM104" s="216">
        <v>89</v>
      </c>
      <c r="AN104" s="217"/>
      <c r="AO104" s="217"/>
      <c r="AP104" s="218"/>
      <c r="AQ104" s="216" t="s">
        <v>672</v>
      </c>
      <c r="AR104" s="217"/>
      <c r="AS104" s="217"/>
      <c r="AT104" s="218"/>
      <c r="AU104" s="216" t="s">
        <v>672</v>
      </c>
      <c r="AV104" s="217"/>
      <c r="AW104" s="217"/>
      <c r="AX104" s="218"/>
    </row>
    <row r="105" spans="1:60" ht="23.25"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t="s">
        <v>574</v>
      </c>
      <c r="AC105" s="472"/>
      <c r="AD105" s="473"/>
      <c r="AE105" s="421" t="s">
        <v>672</v>
      </c>
      <c r="AF105" s="421"/>
      <c r="AG105" s="421"/>
      <c r="AH105" s="421"/>
      <c r="AI105" s="421" t="s">
        <v>672</v>
      </c>
      <c r="AJ105" s="421"/>
      <c r="AK105" s="421"/>
      <c r="AL105" s="421"/>
      <c r="AM105" s="421" t="s">
        <v>672</v>
      </c>
      <c r="AN105" s="421"/>
      <c r="AO105" s="421"/>
      <c r="AP105" s="421"/>
      <c r="AQ105" s="216" t="s">
        <v>672</v>
      </c>
      <c r="AR105" s="217"/>
      <c r="AS105" s="217"/>
      <c r="AT105" s="218"/>
      <c r="AU105" s="271" t="s">
        <v>672</v>
      </c>
      <c r="AV105" s="272"/>
      <c r="AW105" s="272"/>
      <c r="AX105" s="317"/>
    </row>
    <row r="106" spans="1:60" ht="31.5" hidden="1"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389</v>
      </c>
      <c r="AF106" s="419"/>
      <c r="AG106" s="419"/>
      <c r="AH106" s="420"/>
      <c r="AI106" s="418" t="s">
        <v>387</v>
      </c>
      <c r="AJ106" s="419"/>
      <c r="AK106" s="419"/>
      <c r="AL106" s="420"/>
      <c r="AM106" s="418" t="s">
        <v>416</v>
      </c>
      <c r="AN106" s="419"/>
      <c r="AO106" s="419"/>
      <c r="AP106" s="420"/>
      <c r="AQ106" s="282" t="s">
        <v>429</v>
      </c>
      <c r="AR106" s="283"/>
      <c r="AS106" s="283"/>
      <c r="AT106" s="322"/>
      <c r="AU106" s="282" t="s">
        <v>430</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389</v>
      </c>
      <c r="AF109" s="419"/>
      <c r="AG109" s="419"/>
      <c r="AH109" s="420"/>
      <c r="AI109" s="418" t="s">
        <v>387</v>
      </c>
      <c r="AJ109" s="419"/>
      <c r="AK109" s="419"/>
      <c r="AL109" s="420"/>
      <c r="AM109" s="418" t="s">
        <v>416</v>
      </c>
      <c r="AN109" s="419"/>
      <c r="AO109" s="419"/>
      <c r="AP109" s="420"/>
      <c r="AQ109" s="282" t="s">
        <v>429</v>
      </c>
      <c r="AR109" s="283"/>
      <c r="AS109" s="283"/>
      <c r="AT109" s="322"/>
      <c r="AU109" s="282" t="s">
        <v>430</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389</v>
      </c>
      <c r="AF112" s="419"/>
      <c r="AG112" s="419"/>
      <c r="AH112" s="420"/>
      <c r="AI112" s="418" t="s">
        <v>387</v>
      </c>
      <c r="AJ112" s="419"/>
      <c r="AK112" s="419"/>
      <c r="AL112" s="420"/>
      <c r="AM112" s="418" t="s">
        <v>416</v>
      </c>
      <c r="AN112" s="419"/>
      <c r="AO112" s="419"/>
      <c r="AP112" s="420"/>
      <c r="AQ112" s="282" t="s">
        <v>429</v>
      </c>
      <c r="AR112" s="283"/>
      <c r="AS112" s="283"/>
      <c r="AT112" s="322"/>
      <c r="AU112" s="282" t="s">
        <v>430</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389</v>
      </c>
      <c r="AF115" s="419"/>
      <c r="AG115" s="419"/>
      <c r="AH115" s="420"/>
      <c r="AI115" s="418" t="s">
        <v>387</v>
      </c>
      <c r="AJ115" s="419"/>
      <c r="AK115" s="419"/>
      <c r="AL115" s="420"/>
      <c r="AM115" s="418" t="s">
        <v>416</v>
      </c>
      <c r="AN115" s="419"/>
      <c r="AO115" s="419"/>
      <c r="AP115" s="420"/>
      <c r="AQ115" s="591" t="s">
        <v>431</v>
      </c>
      <c r="AR115" s="592"/>
      <c r="AS115" s="592"/>
      <c r="AT115" s="592"/>
      <c r="AU115" s="592"/>
      <c r="AV115" s="592"/>
      <c r="AW115" s="592"/>
      <c r="AX115" s="593"/>
    </row>
    <row r="116" spans="1:50" ht="23.25" customHeight="1" x14ac:dyDescent="0.15">
      <c r="A116" s="442"/>
      <c r="B116" s="443"/>
      <c r="C116" s="443"/>
      <c r="D116" s="443"/>
      <c r="E116" s="443"/>
      <c r="F116" s="444"/>
      <c r="G116" s="393" t="s">
        <v>575</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576</v>
      </c>
      <c r="AC116" s="466"/>
      <c r="AD116" s="467"/>
      <c r="AE116" s="421">
        <v>2.8</v>
      </c>
      <c r="AF116" s="421"/>
      <c r="AG116" s="421"/>
      <c r="AH116" s="421"/>
      <c r="AI116" s="421">
        <v>1.5</v>
      </c>
      <c r="AJ116" s="421"/>
      <c r="AK116" s="421"/>
      <c r="AL116" s="421"/>
      <c r="AM116" s="421">
        <v>0.9</v>
      </c>
      <c r="AN116" s="421"/>
      <c r="AO116" s="421"/>
      <c r="AP116" s="421"/>
      <c r="AQ116" s="216"/>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577</v>
      </c>
      <c r="AC117" s="476"/>
      <c r="AD117" s="477"/>
      <c r="AE117" s="554" t="s">
        <v>578</v>
      </c>
      <c r="AF117" s="554"/>
      <c r="AG117" s="554"/>
      <c r="AH117" s="554"/>
      <c r="AI117" s="554" t="s">
        <v>579</v>
      </c>
      <c r="AJ117" s="554"/>
      <c r="AK117" s="554"/>
      <c r="AL117" s="554"/>
      <c r="AM117" s="554" t="s">
        <v>593</v>
      </c>
      <c r="AN117" s="554"/>
      <c r="AO117" s="554"/>
      <c r="AP117" s="554"/>
      <c r="AQ117" s="554"/>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389</v>
      </c>
      <c r="AF118" s="419"/>
      <c r="AG118" s="419"/>
      <c r="AH118" s="420"/>
      <c r="AI118" s="418" t="s">
        <v>387</v>
      </c>
      <c r="AJ118" s="419"/>
      <c r="AK118" s="419"/>
      <c r="AL118" s="420"/>
      <c r="AM118" s="418" t="s">
        <v>416</v>
      </c>
      <c r="AN118" s="419"/>
      <c r="AO118" s="419"/>
      <c r="AP118" s="420"/>
      <c r="AQ118" s="591" t="s">
        <v>431</v>
      </c>
      <c r="AR118" s="592"/>
      <c r="AS118" s="592"/>
      <c r="AT118" s="592"/>
      <c r="AU118" s="592"/>
      <c r="AV118" s="592"/>
      <c r="AW118" s="592"/>
      <c r="AX118" s="593"/>
    </row>
    <row r="119" spans="1:50" ht="23.25" hidden="1" customHeight="1" x14ac:dyDescent="0.15">
      <c r="A119" s="442"/>
      <c r="B119" s="443"/>
      <c r="C119" s="443"/>
      <c r="D119" s="443"/>
      <c r="E119" s="443"/>
      <c r="F119" s="444"/>
      <c r="G119" s="393" t="s">
        <v>357</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356</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389</v>
      </c>
      <c r="AF121" s="419"/>
      <c r="AG121" s="419"/>
      <c r="AH121" s="420"/>
      <c r="AI121" s="418" t="s">
        <v>387</v>
      </c>
      <c r="AJ121" s="419"/>
      <c r="AK121" s="419"/>
      <c r="AL121" s="420"/>
      <c r="AM121" s="418" t="s">
        <v>416</v>
      </c>
      <c r="AN121" s="419"/>
      <c r="AO121" s="419"/>
      <c r="AP121" s="420"/>
      <c r="AQ121" s="591" t="s">
        <v>431</v>
      </c>
      <c r="AR121" s="592"/>
      <c r="AS121" s="592"/>
      <c r="AT121" s="592"/>
      <c r="AU121" s="592"/>
      <c r="AV121" s="592"/>
      <c r="AW121" s="592"/>
      <c r="AX121" s="593"/>
    </row>
    <row r="122" spans="1:50" ht="23.25" hidden="1" customHeight="1" x14ac:dyDescent="0.15">
      <c r="A122" s="442"/>
      <c r="B122" s="443"/>
      <c r="C122" s="443"/>
      <c r="D122" s="443"/>
      <c r="E122" s="443"/>
      <c r="F122" s="444"/>
      <c r="G122" s="393" t="s">
        <v>358</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359</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389</v>
      </c>
      <c r="AF124" s="419"/>
      <c r="AG124" s="419"/>
      <c r="AH124" s="420"/>
      <c r="AI124" s="418" t="s">
        <v>387</v>
      </c>
      <c r="AJ124" s="419"/>
      <c r="AK124" s="419"/>
      <c r="AL124" s="420"/>
      <c r="AM124" s="418" t="s">
        <v>416</v>
      </c>
      <c r="AN124" s="419"/>
      <c r="AO124" s="419"/>
      <c r="AP124" s="420"/>
      <c r="AQ124" s="591" t="s">
        <v>431</v>
      </c>
      <c r="AR124" s="592"/>
      <c r="AS124" s="592"/>
      <c r="AT124" s="592"/>
      <c r="AU124" s="592"/>
      <c r="AV124" s="592"/>
      <c r="AW124" s="592"/>
      <c r="AX124" s="593"/>
    </row>
    <row r="125" spans="1:50" ht="23.25" hidden="1" customHeight="1" x14ac:dyDescent="0.15">
      <c r="A125" s="442"/>
      <c r="B125" s="443"/>
      <c r="C125" s="443"/>
      <c r="D125" s="443"/>
      <c r="E125" s="443"/>
      <c r="F125" s="444"/>
      <c r="G125" s="393" t="s">
        <v>358</v>
      </c>
      <c r="H125" s="393"/>
      <c r="I125" s="393"/>
      <c r="J125" s="393"/>
      <c r="K125" s="393"/>
      <c r="L125" s="393"/>
      <c r="M125" s="393"/>
      <c r="N125" s="393"/>
      <c r="O125" s="393"/>
      <c r="P125" s="393"/>
      <c r="Q125" s="393"/>
      <c r="R125" s="393"/>
      <c r="S125" s="393"/>
      <c r="T125" s="393"/>
      <c r="U125" s="393"/>
      <c r="V125" s="393"/>
      <c r="W125" s="393"/>
      <c r="X125" s="929"/>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0"/>
      <c r="Y126" s="474" t="s">
        <v>49</v>
      </c>
      <c r="Z126" s="449"/>
      <c r="AA126" s="450"/>
      <c r="AB126" s="475" t="s">
        <v>356</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6"/>
      <c r="Z127" s="927"/>
      <c r="AA127" s="928"/>
      <c r="AB127" s="245" t="s">
        <v>11</v>
      </c>
      <c r="AC127" s="246"/>
      <c r="AD127" s="247"/>
      <c r="AE127" s="418" t="s">
        <v>389</v>
      </c>
      <c r="AF127" s="419"/>
      <c r="AG127" s="419"/>
      <c r="AH127" s="420"/>
      <c r="AI127" s="418" t="s">
        <v>387</v>
      </c>
      <c r="AJ127" s="419"/>
      <c r="AK127" s="419"/>
      <c r="AL127" s="420"/>
      <c r="AM127" s="418" t="s">
        <v>416</v>
      </c>
      <c r="AN127" s="419"/>
      <c r="AO127" s="419"/>
      <c r="AP127" s="420"/>
      <c r="AQ127" s="591" t="s">
        <v>431</v>
      </c>
      <c r="AR127" s="592"/>
      <c r="AS127" s="592"/>
      <c r="AT127" s="592"/>
      <c r="AU127" s="592"/>
      <c r="AV127" s="592"/>
      <c r="AW127" s="592"/>
      <c r="AX127" s="593"/>
    </row>
    <row r="128" spans="1:50" ht="23.25" hidden="1" customHeight="1" x14ac:dyDescent="0.15">
      <c r="A128" s="442"/>
      <c r="B128" s="443"/>
      <c r="C128" s="443"/>
      <c r="D128" s="443"/>
      <c r="E128" s="443"/>
      <c r="F128" s="444"/>
      <c r="G128" s="393" t="s">
        <v>358</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404</v>
      </c>
      <c r="B130" s="184"/>
      <c r="C130" s="183" t="s">
        <v>238</v>
      </c>
      <c r="D130" s="184"/>
      <c r="E130" s="168" t="s">
        <v>267</v>
      </c>
      <c r="F130" s="169"/>
      <c r="G130" s="170" t="s">
        <v>580</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581</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389</v>
      </c>
      <c r="AF132" s="154"/>
      <c r="AG132" s="154"/>
      <c r="AH132" s="154"/>
      <c r="AI132" s="154" t="s">
        <v>409</v>
      </c>
      <c r="AJ132" s="154"/>
      <c r="AK132" s="154"/>
      <c r="AL132" s="154"/>
      <c r="AM132" s="154" t="s">
        <v>416</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583</v>
      </c>
      <c r="AR133" s="198"/>
      <c r="AS133" s="132" t="s">
        <v>235</v>
      </c>
      <c r="AT133" s="133"/>
      <c r="AU133" s="199" t="s">
        <v>563</v>
      </c>
      <c r="AV133" s="199"/>
      <c r="AW133" s="132" t="s">
        <v>181</v>
      </c>
      <c r="AX133" s="194"/>
    </row>
    <row r="134" spans="1:50" ht="39.75" customHeight="1" x14ac:dyDescent="0.15">
      <c r="A134" s="188"/>
      <c r="B134" s="185"/>
      <c r="C134" s="179"/>
      <c r="D134" s="185"/>
      <c r="E134" s="179"/>
      <c r="F134" s="180"/>
      <c r="G134" s="103" t="s">
        <v>563</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563</v>
      </c>
      <c r="AC134" s="204"/>
      <c r="AD134" s="204"/>
      <c r="AE134" s="205" t="s">
        <v>563</v>
      </c>
      <c r="AF134" s="206"/>
      <c r="AG134" s="206"/>
      <c r="AH134" s="206"/>
      <c r="AI134" s="205" t="s">
        <v>563</v>
      </c>
      <c r="AJ134" s="206"/>
      <c r="AK134" s="206"/>
      <c r="AL134" s="206"/>
      <c r="AM134" s="205" t="s">
        <v>563</v>
      </c>
      <c r="AN134" s="206"/>
      <c r="AO134" s="206"/>
      <c r="AP134" s="206"/>
      <c r="AQ134" s="205" t="s">
        <v>563</v>
      </c>
      <c r="AR134" s="206"/>
      <c r="AS134" s="206"/>
      <c r="AT134" s="206"/>
      <c r="AU134" s="205" t="s">
        <v>584</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563</v>
      </c>
      <c r="AC135" s="212"/>
      <c r="AD135" s="212"/>
      <c r="AE135" s="205" t="s">
        <v>563</v>
      </c>
      <c r="AF135" s="206"/>
      <c r="AG135" s="206"/>
      <c r="AH135" s="206"/>
      <c r="AI135" s="205" t="s">
        <v>582</v>
      </c>
      <c r="AJ135" s="206"/>
      <c r="AK135" s="206"/>
      <c r="AL135" s="206"/>
      <c r="AM135" s="205" t="s">
        <v>583</v>
      </c>
      <c r="AN135" s="206"/>
      <c r="AO135" s="206"/>
      <c r="AP135" s="206"/>
      <c r="AQ135" s="205" t="s">
        <v>563</v>
      </c>
      <c r="AR135" s="206"/>
      <c r="AS135" s="206"/>
      <c r="AT135" s="206"/>
      <c r="AU135" s="205" t="s">
        <v>563</v>
      </c>
      <c r="AV135" s="206"/>
      <c r="AW135" s="206"/>
      <c r="AX135" s="207"/>
    </row>
    <row r="136" spans="1:50" ht="18.75" hidden="1"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389</v>
      </c>
      <c r="AF136" s="154"/>
      <c r="AG136" s="154"/>
      <c r="AH136" s="154"/>
      <c r="AI136" s="154" t="s">
        <v>387</v>
      </c>
      <c r="AJ136" s="154"/>
      <c r="AK136" s="154"/>
      <c r="AL136" s="154"/>
      <c r="AM136" s="154" t="s">
        <v>416</v>
      </c>
      <c r="AN136" s="154"/>
      <c r="AO136" s="154"/>
      <c r="AP136" s="150"/>
      <c r="AQ136" s="150" t="s">
        <v>234</v>
      </c>
      <c r="AR136" s="151"/>
      <c r="AS136" s="151"/>
      <c r="AT136" s="152"/>
      <c r="AU136" s="195" t="s">
        <v>250</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235</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389</v>
      </c>
      <c r="AF140" s="154"/>
      <c r="AG140" s="154"/>
      <c r="AH140" s="154"/>
      <c r="AI140" s="154" t="s">
        <v>387</v>
      </c>
      <c r="AJ140" s="154"/>
      <c r="AK140" s="154"/>
      <c r="AL140" s="154"/>
      <c r="AM140" s="154" t="s">
        <v>416</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389</v>
      </c>
      <c r="AF144" s="154"/>
      <c r="AG144" s="154"/>
      <c r="AH144" s="154"/>
      <c r="AI144" s="154" t="s">
        <v>387</v>
      </c>
      <c r="AJ144" s="154"/>
      <c r="AK144" s="154"/>
      <c r="AL144" s="154"/>
      <c r="AM144" s="154" t="s">
        <v>416</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389</v>
      </c>
      <c r="AF148" s="154"/>
      <c r="AG148" s="154"/>
      <c r="AH148" s="154"/>
      <c r="AI148" s="154" t="s">
        <v>387</v>
      </c>
      <c r="AJ148" s="154"/>
      <c r="AK148" s="154"/>
      <c r="AL148" s="154"/>
      <c r="AM148" s="154" t="s">
        <v>416</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t="s">
        <v>585</v>
      </c>
      <c r="H154" s="104"/>
      <c r="I154" s="104"/>
      <c r="J154" s="104"/>
      <c r="K154" s="104"/>
      <c r="L154" s="104"/>
      <c r="M154" s="104"/>
      <c r="N154" s="104"/>
      <c r="O154" s="104"/>
      <c r="P154" s="105"/>
      <c r="Q154" s="124" t="s">
        <v>586</v>
      </c>
      <c r="R154" s="104"/>
      <c r="S154" s="104"/>
      <c r="T154" s="104"/>
      <c r="U154" s="104"/>
      <c r="V154" s="104"/>
      <c r="W154" s="104"/>
      <c r="X154" s="104"/>
      <c r="Y154" s="104"/>
      <c r="Z154" s="104"/>
      <c r="AA154" s="291"/>
      <c r="AB154" s="140"/>
      <c r="AC154" s="141"/>
      <c r="AD154" s="141"/>
      <c r="AE154" s="146" t="s">
        <v>660</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114"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679</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186.9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15.9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563</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t="s">
        <v>563</v>
      </c>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389</v>
      </c>
      <c r="AF192" s="154"/>
      <c r="AG192" s="154"/>
      <c r="AH192" s="154"/>
      <c r="AI192" s="154" t="s">
        <v>387</v>
      </c>
      <c r="AJ192" s="154"/>
      <c r="AK192" s="154"/>
      <c r="AL192" s="154"/>
      <c r="AM192" s="154" t="s">
        <v>416</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389</v>
      </c>
      <c r="AF196" s="154"/>
      <c r="AG196" s="154"/>
      <c r="AH196" s="154"/>
      <c r="AI196" s="154" t="s">
        <v>387</v>
      </c>
      <c r="AJ196" s="154"/>
      <c r="AK196" s="154"/>
      <c r="AL196" s="154"/>
      <c r="AM196" s="154" t="s">
        <v>416</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389</v>
      </c>
      <c r="AF200" s="154"/>
      <c r="AG200" s="154"/>
      <c r="AH200" s="154"/>
      <c r="AI200" s="154" t="s">
        <v>387</v>
      </c>
      <c r="AJ200" s="154"/>
      <c r="AK200" s="154"/>
      <c r="AL200" s="154"/>
      <c r="AM200" s="154" t="s">
        <v>416</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389</v>
      </c>
      <c r="AF204" s="154"/>
      <c r="AG204" s="154"/>
      <c r="AH204" s="154"/>
      <c r="AI204" s="154" t="s">
        <v>387</v>
      </c>
      <c r="AJ204" s="154"/>
      <c r="AK204" s="154"/>
      <c r="AL204" s="154"/>
      <c r="AM204" s="154" t="s">
        <v>416</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389</v>
      </c>
      <c r="AF208" s="154"/>
      <c r="AG208" s="154"/>
      <c r="AH208" s="154"/>
      <c r="AI208" s="154" t="s">
        <v>387</v>
      </c>
      <c r="AJ208" s="154"/>
      <c r="AK208" s="154"/>
      <c r="AL208" s="154"/>
      <c r="AM208" s="154" t="s">
        <v>416</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389</v>
      </c>
      <c r="AF252" s="154"/>
      <c r="AG252" s="154"/>
      <c r="AH252" s="154"/>
      <c r="AI252" s="154" t="s">
        <v>387</v>
      </c>
      <c r="AJ252" s="154"/>
      <c r="AK252" s="154"/>
      <c r="AL252" s="154"/>
      <c r="AM252" s="154" t="s">
        <v>416</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389</v>
      </c>
      <c r="AF256" s="154"/>
      <c r="AG256" s="154"/>
      <c r="AH256" s="154"/>
      <c r="AI256" s="154" t="s">
        <v>387</v>
      </c>
      <c r="AJ256" s="154"/>
      <c r="AK256" s="154"/>
      <c r="AL256" s="154"/>
      <c r="AM256" s="154" t="s">
        <v>416</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389</v>
      </c>
      <c r="AF260" s="154"/>
      <c r="AG260" s="154"/>
      <c r="AH260" s="154"/>
      <c r="AI260" s="154" t="s">
        <v>387</v>
      </c>
      <c r="AJ260" s="154"/>
      <c r="AK260" s="154"/>
      <c r="AL260" s="154"/>
      <c r="AM260" s="154" t="s">
        <v>416</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389</v>
      </c>
      <c r="AF264" s="154"/>
      <c r="AG264" s="154"/>
      <c r="AH264" s="154"/>
      <c r="AI264" s="154" t="s">
        <v>387</v>
      </c>
      <c r="AJ264" s="154"/>
      <c r="AK264" s="154"/>
      <c r="AL264" s="154"/>
      <c r="AM264" s="154" t="s">
        <v>416</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389</v>
      </c>
      <c r="AF268" s="154"/>
      <c r="AG268" s="154"/>
      <c r="AH268" s="154"/>
      <c r="AI268" s="154" t="s">
        <v>387</v>
      </c>
      <c r="AJ268" s="154"/>
      <c r="AK268" s="154"/>
      <c r="AL268" s="154"/>
      <c r="AM268" s="154" t="s">
        <v>416</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389</v>
      </c>
      <c r="AF312" s="154"/>
      <c r="AG312" s="154"/>
      <c r="AH312" s="154"/>
      <c r="AI312" s="154" t="s">
        <v>387</v>
      </c>
      <c r="AJ312" s="154"/>
      <c r="AK312" s="154"/>
      <c r="AL312" s="154"/>
      <c r="AM312" s="154" t="s">
        <v>416</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389</v>
      </c>
      <c r="AF316" s="154"/>
      <c r="AG316" s="154"/>
      <c r="AH316" s="154"/>
      <c r="AI316" s="154" t="s">
        <v>387</v>
      </c>
      <c r="AJ316" s="154"/>
      <c r="AK316" s="154"/>
      <c r="AL316" s="154"/>
      <c r="AM316" s="154" t="s">
        <v>416</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389</v>
      </c>
      <c r="AF320" s="154"/>
      <c r="AG320" s="154"/>
      <c r="AH320" s="154"/>
      <c r="AI320" s="154" t="s">
        <v>387</v>
      </c>
      <c r="AJ320" s="154"/>
      <c r="AK320" s="154"/>
      <c r="AL320" s="154"/>
      <c r="AM320" s="154" t="s">
        <v>416</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389</v>
      </c>
      <c r="AF324" s="154"/>
      <c r="AG324" s="154"/>
      <c r="AH324" s="154"/>
      <c r="AI324" s="154" t="s">
        <v>387</v>
      </c>
      <c r="AJ324" s="154"/>
      <c r="AK324" s="154"/>
      <c r="AL324" s="154"/>
      <c r="AM324" s="154" t="s">
        <v>416</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389</v>
      </c>
      <c r="AF328" s="154"/>
      <c r="AG328" s="154"/>
      <c r="AH328" s="154"/>
      <c r="AI328" s="154" t="s">
        <v>387</v>
      </c>
      <c r="AJ328" s="154"/>
      <c r="AK328" s="154"/>
      <c r="AL328" s="154"/>
      <c r="AM328" s="154" t="s">
        <v>416</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389</v>
      </c>
      <c r="AF372" s="154"/>
      <c r="AG372" s="154"/>
      <c r="AH372" s="154"/>
      <c r="AI372" s="154" t="s">
        <v>387</v>
      </c>
      <c r="AJ372" s="154"/>
      <c r="AK372" s="154"/>
      <c r="AL372" s="154"/>
      <c r="AM372" s="154" t="s">
        <v>416</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389</v>
      </c>
      <c r="AF376" s="154"/>
      <c r="AG376" s="154"/>
      <c r="AH376" s="154"/>
      <c r="AI376" s="154" t="s">
        <v>387</v>
      </c>
      <c r="AJ376" s="154"/>
      <c r="AK376" s="154"/>
      <c r="AL376" s="154"/>
      <c r="AM376" s="154" t="s">
        <v>416</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389</v>
      </c>
      <c r="AF380" s="154"/>
      <c r="AG380" s="154"/>
      <c r="AH380" s="154"/>
      <c r="AI380" s="154" t="s">
        <v>387</v>
      </c>
      <c r="AJ380" s="154"/>
      <c r="AK380" s="154"/>
      <c r="AL380" s="154"/>
      <c r="AM380" s="154" t="s">
        <v>416</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389</v>
      </c>
      <c r="AF384" s="154"/>
      <c r="AG384" s="154"/>
      <c r="AH384" s="154"/>
      <c r="AI384" s="154" t="s">
        <v>387</v>
      </c>
      <c r="AJ384" s="154"/>
      <c r="AK384" s="154"/>
      <c r="AL384" s="154"/>
      <c r="AM384" s="154" t="s">
        <v>416</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389</v>
      </c>
      <c r="AF388" s="154"/>
      <c r="AG388" s="154"/>
      <c r="AH388" s="154"/>
      <c r="AI388" s="154" t="s">
        <v>387</v>
      </c>
      <c r="AJ388" s="154"/>
      <c r="AK388" s="154"/>
      <c r="AL388" s="154"/>
      <c r="AM388" s="154" t="s">
        <v>416</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419</v>
      </c>
      <c r="D430" s="931"/>
      <c r="E430" s="173" t="s">
        <v>397</v>
      </c>
      <c r="F430" s="898"/>
      <c r="G430" s="899" t="s">
        <v>254</v>
      </c>
      <c r="H430" s="122"/>
      <c r="I430" s="122"/>
      <c r="J430" s="900" t="s">
        <v>562</v>
      </c>
      <c r="K430" s="901"/>
      <c r="L430" s="901"/>
      <c r="M430" s="901"/>
      <c r="N430" s="901"/>
      <c r="O430" s="901"/>
      <c r="P430" s="901"/>
      <c r="Q430" s="901"/>
      <c r="R430" s="901"/>
      <c r="S430" s="901"/>
      <c r="T430" s="902"/>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3"/>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410</v>
      </c>
      <c r="AJ431" s="339"/>
      <c r="AK431" s="339"/>
      <c r="AL431" s="158"/>
      <c r="AM431" s="339" t="s">
        <v>423</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563</v>
      </c>
      <c r="AF432" s="199"/>
      <c r="AG432" s="132" t="s">
        <v>235</v>
      </c>
      <c r="AH432" s="133"/>
      <c r="AI432" s="155"/>
      <c r="AJ432" s="155"/>
      <c r="AK432" s="155"/>
      <c r="AL432" s="153"/>
      <c r="AM432" s="155"/>
      <c r="AN432" s="155"/>
      <c r="AO432" s="155"/>
      <c r="AP432" s="153"/>
      <c r="AQ432" s="590" t="s">
        <v>563</v>
      </c>
      <c r="AR432" s="199"/>
      <c r="AS432" s="132" t="s">
        <v>235</v>
      </c>
      <c r="AT432" s="133"/>
      <c r="AU432" s="199" t="s">
        <v>563</v>
      </c>
      <c r="AV432" s="199"/>
      <c r="AW432" s="132" t="s">
        <v>181</v>
      </c>
      <c r="AX432" s="194"/>
    </row>
    <row r="433" spans="1:50" ht="23.25" customHeight="1" x14ac:dyDescent="0.15">
      <c r="A433" s="188"/>
      <c r="B433" s="185"/>
      <c r="C433" s="179"/>
      <c r="D433" s="185"/>
      <c r="E433" s="342"/>
      <c r="F433" s="343"/>
      <c r="G433" s="103" t="s">
        <v>563</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563</v>
      </c>
      <c r="AC433" s="212"/>
      <c r="AD433" s="212"/>
      <c r="AE433" s="340" t="s">
        <v>563</v>
      </c>
      <c r="AF433" s="206"/>
      <c r="AG433" s="206"/>
      <c r="AH433" s="206"/>
      <c r="AI433" s="340" t="s">
        <v>563</v>
      </c>
      <c r="AJ433" s="206"/>
      <c r="AK433" s="206"/>
      <c r="AL433" s="206"/>
      <c r="AM433" s="340" t="s">
        <v>563</v>
      </c>
      <c r="AN433" s="206"/>
      <c r="AO433" s="206"/>
      <c r="AP433" s="341"/>
      <c r="AQ433" s="340" t="s">
        <v>563</v>
      </c>
      <c r="AR433" s="206"/>
      <c r="AS433" s="206"/>
      <c r="AT433" s="341"/>
      <c r="AU433" s="206" t="s">
        <v>563</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563</v>
      </c>
      <c r="AC434" s="204"/>
      <c r="AD434" s="204"/>
      <c r="AE434" s="340" t="s">
        <v>563</v>
      </c>
      <c r="AF434" s="206"/>
      <c r="AG434" s="206"/>
      <c r="AH434" s="341"/>
      <c r="AI434" s="340" t="s">
        <v>582</v>
      </c>
      <c r="AJ434" s="206"/>
      <c r="AK434" s="206"/>
      <c r="AL434" s="206"/>
      <c r="AM434" s="340" t="s">
        <v>563</v>
      </c>
      <c r="AN434" s="206"/>
      <c r="AO434" s="206"/>
      <c r="AP434" s="341"/>
      <c r="AQ434" s="340" t="s">
        <v>563</v>
      </c>
      <c r="AR434" s="206"/>
      <c r="AS434" s="206"/>
      <c r="AT434" s="341"/>
      <c r="AU434" s="206" t="s">
        <v>563</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582</v>
      </c>
      <c r="AF435" s="206"/>
      <c r="AG435" s="206"/>
      <c r="AH435" s="341"/>
      <c r="AI435" s="340" t="s">
        <v>563</v>
      </c>
      <c r="AJ435" s="206"/>
      <c r="AK435" s="206"/>
      <c r="AL435" s="206"/>
      <c r="AM435" s="340" t="s">
        <v>563</v>
      </c>
      <c r="AN435" s="206"/>
      <c r="AO435" s="206"/>
      <c r="AP435" s="341"/>
      <c r="AQ435" s="340" t="s">
        <v>587</v>
      </c>
      <c r="AR435" s="206"/>
      <c r="AS435" s="206"/>
      <c r="AT435" s="341"/>
      <c r="AU435" s="206" t="s">
        <v>563</v>
      </c>
      <c r="AV435" s="206"/>
      <c r="AW435" s="206"/>
      <c r="AX435" s="207"/>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410</v>
      </c>
      <c r="AJ436" s="339"/>
      <c r="AK436" s="339"/>
      <c r="AL436" s="158"/>
      <c r="AM436" s="339" t="s">
        <v>423</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235</v>
      </c>
      <c r="AH437" s="133"/>
      <c r="AI437" s="155"/>
      <c r="AJ437" s="155"/>
      <c r="AK437" s="155"/>
      <c r="AL437" s="153"/>
      <c r="AM437" s="155"/>
      <c r="AN437" s="155"/>
      <c r="AO437" s="155"/>
      <c r="AP437" s="153"/>
      <c r="AQ437" s="590"/>
      <c r="AR437" s="199"/>
      <c r="AS437" s="132" t="s">
        <v>235</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410</v>
      </c>
      <c r="AJ441" s="339"/>
      <c r="AK441" s="339"/>
      <c r="AL441" s="158"/>
      <c r="AM441" s="339" t="s">
        <v>423</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0"/>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410</v>
      </c>
      <c r="AJ446" s="339"/>
      <c r="AK446" s="339"/>
      <c r="AL446" s="158"/>
      <c r="AM446" s="339" t="s">
        <v>423</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0"/>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410</v>
      </c>
      <c r="AJ451" s="339"/>
      <c r="AK451" s="339"/>
      <c r="AL451" s="158"/>
      <c r="AM451" s="339" t="s">
        <v>423</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0"/>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410</v>
      </c>
      <c r="AJ456" s="339"/>
      <c r="AK456" s="339"/>
      <c r="AL456" s="158"/>
      <c r="AM456" s="339" t="s">
        <v>423</v>
      </c>
      <c r="AN456" s="339"/>
      <c r="AO456" s="339"/>
      <c r="AP456" s="158"/>
      <c r="AQ456" s="158" t="s">
        <v>234</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563</v>
      </c>
      <c r="AF457" s="199"/>
      <c r="AG457" s="132" t="s">
        <v>235</v>
      </c>
      <c r="AH457" s="133"/>
      <c r="AI457" s="155"/>
      <c r="AJ457" s="155"/>
      <c r="AK457" s="155"/>
      <c r="AL457" s="153"/>
      <c r="AM457" s="155"/>
      <c r="AN457" s="155"/>
      <c r="AO457" s="155"/>
      <c r="AP457" s="153"/>
      <c r="AQ457" s="590" t="s">
        <v>563</v>
      </c>
      <c r="AR457" s="199"/>
      <c r="AS457" s="132" t="s">
        <v>235</v>
      </c>
      <c r="AT457" s="133"/>
      <c r="AU457" s="199" t="s">
        <v>563</v>
      </c>
      <c r="AV457" s="199"/>
      <c r="AW457" s="132" t="s">
        <v>181</v>
      </c>
      <c r="AX457" s="194"/>
    </row>
    <row r="458" spans="1:50" ht="23.25" customHeight="1" x14ac:dyDescent="0.15">
      <c r="A458" s="188"/>
      <c r="B458" s="185"/>
      <c r="C458" s="179"/>
      <c r="D458" s="185"/>
      <c r="E458" s="342"/>
      <c r="F458" s="343"/>
      <c r="G458" s="103" t="s">
        <v>563</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563</v>
      </c>
      <c r="AC458" s="212"/>
      <c r="AD458" s="212"/>
      <c r="AE458" s="340" t="s">
        <v>563</v>
      </c>
      <c r="AF458" s="206"/>
      <c r="AG458" s="206"/>
      <c r="AH458" s="206"/>
      <c r="AI458" s="340" t="s">
        <v>563</v>
      </c>
      <c r="AJ458" s="206"/>
      <c r="AK458" s="206"/>
      <c r="AL458" s="206"/>
      <c r="AM458" s="340" t="s">
        <v>582</v>
      </c>
      <c r="AN458" s="206"/>
      <c r="AO458" s="206"/>
      <c r="AP458" s="341"/>
      <c r="AQ458" s="340" t="s">
        <v>563</v>
      </c>
      <c r="AR458" s="206"/>
      <c r="AS458" s="206"/>
      <c r="AT458" s="341"/>
      <c r="AU458" s="206" t="s">
        <v>563</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563</v>
      </c>
      <c r="AC459" s="204"/>
      <c r="AD459" s="204"/>
      <c r="AE459" s="340" t="s">
        <v>563</v>
      </c>
      <c r="AF459" s="206"/>
      <c r="AG459" s="206"/>
      <c r="AH459" s="341"/>
      <c r="AI459" s="340" t="s">
        <v>563</v>
      </c>
      <c r="AJ459" s="206"/>
      <c r="AK459" s="206"/>
      <c r="AL459" s="206"/>
      <c r="AM459" s="340" t="s">
        <v>563</v>
      </c>
      <c r="AN459" s="206"/>
      <c r="AO459" s="206"/>
      <c r="AP459" s="341"/>
      <c r="AQ459" s="340" t="s">
        <v>563</v>
      </c>
      <c r="AR459" s="206"/>
      <c r="AS459" s="206"/>
      <c r="AT459" s="341"/>
      <c r="AU459" s="206" t="s">
        <v>563</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563</v>
      </c>
      <c r="AF460" s="206"/>
      <c r="AG460" s="206"/>
      <c r="AH460" s="341"/>
      <c r="AI460" s="340" t="s">
        <v>563</v>
      </c>
      <c r="AJ460" s="206"/>
      <c r="AK460" s="206"/>
      <c r="AL460" s="206"/>
      <c r="AM460" s="340" t="s">
        <v>563</v>
      </c>
      <c r="AN460" s="206"/>
      <c r="AO460" s="206"/>
      <c r="AP460" s="341"/>
      <c r="AQ460" s="340" t="s">
        <v>587</v>
      </c>
      <c r="AR460" s="206"/>
      <c r="AS460" s="206"/>
      <c r="AT460" s="341"/>
      <c r="AU460" s="206" t="s">
        <v>563</v>
      </c>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410</v>
      </c>
      <c r="AJ461" s="339"/>
      <c r="AK461" s="339"/>
      <c r="AL461" s="158"/>
      <c r="AM461" s="339" t="s">
        <v>423</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0"/>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410</v>
      </c>
      <c r="AJ466" s="339"/>
      <c r="AK466" s="339"/>
      <c r="AL466" s="158"/>
      <c r="AM466" s="339" t="s">
        <v>423</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0"/>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410</v>
      </c>
      <c r="AJ471" s="339"/>
      <c r="AK471" s="339"/>
      <c r="AL471" s="158"/>
      <c r="AM471" s="339" t="s">
        <v>423</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0"/>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410</v>
      </c>
      <c r="AJ476" s="339"/>
      <c r="AK476" s="339"/>
      <c r="AL476" s="158"/>
      <c r="AM476" s="339" t="s">
        <v>423</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0"/>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406</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563</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401</v>
      </c>
      <c r="F484" s="174"/>
      <c r="G484" s="899" t="s">
        <v>254</v>
      </c>
      <c r="H484" s="122"/>
      <c r="I484" s="122"/>
      <c r="J484" s="900"/>
      <c r="K484" s="901"/>
      <c r="L484" s="901"/>
      <c r="M484" s="901"/>
      <c r="N484" s="901"/>
      <c r="O484" s="901"/>
      <c r="P484" s="901"/>
      <c r="Q484" s="901"/>
      <c r="R484" s="901"/>
      <c r="S484" s="901"/>
      <c r="T484" s="902"/>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3"/>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410</v>
      </c>
      <c r="AJ485" s="339"/>
      <c r="AK485" s="339"/>
      <c r="AL485" s="158"/>
      <c r="AM485" s="339" t="s">
        <v>423</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0"/>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410</v>
      </c>
      <c r="AJ490" s="339"/>
      <c r="AK490" s="339"/>
      <c r="AL490" s="158"/>
      <c r="AM490" s="339" t="s">
        <v>423</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0"/>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410</v>
      </c>
      <c r="AJ495" s="339"/>
      <c r="AK495" s="339"/>
      <c r="AL495" s="158"/>
      <c r="AM495" s="339" t="s">
        <v>423</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0"/>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410</v>
      </c>
      <c r="AJ500" s="339"/>
      <c r="AK500" s="339"/>
      <c r="AL500" s="158"/>
      <c r="AM500" s="339" t="s">
        <v>423</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0"/>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410</v>
      </c>
      <c r="AJ505" s="339"/>
      <c r="AK505" s="339"/>
      <c r="AL505" s="158"/>
      <c r="AM505" s="339" t="s">
        <v>423</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0"/>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410</v>
      </c>
      <c r="AJ510" s="339"/>
      <c r="AK510" s="339"/>
      <c r="AL510" s="158"/>
      <c r="AM510" s="339" t="s">
        <v>423</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0"/>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410</v>
      </c>
      <c r="AJ515" s="339"/>
      <c r="AK515" s="339"/>
      <c r="AL515" s="158"/>
      <c r="AM515" s="339" t="s">
        <v>423</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0"/>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410</v>
      </c>
      <c r="AJ520" s="339"/>
      <c r="AK520" s="339"/>
      <c r="AL520" s="158"/>
      <c r="AM520" s="339" t="s">
        <v>423</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0"/>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410</v>
      </c>
      <c r="AJ525" s="339"/>
      <c r="AK525" s="339"/>
      <c r="AL525" s="158"/>
      <c r="AM525" s="339" t="s">
        <v>423</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0"/>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410</v>
      </c>
      <c r="AJ530" s="339"/>
      <c r="AK530" s="339"/>
      <c r="AL530" s="158"/>
      <c r="AM530" s="339" t="s">
        <v>423</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0"/>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402</v>
      </c>
      <c r="F538" s="174"/>
      <c r="G538" s="899" t="s">
        <v>254</v>
      </c>
      <c r="H538" s="122"/>
      <c r="I538" s="122"/>
      <c r="J538" s="900"/>
      <c r="K538" s="901"/>
      <c r="L538" s="901"/>
      <c r="M538" s="901"/>
      <c r="N538" s="901"/>
      <c r="O538" s="901"/>
      <c r="P538" s="901"/>
      <c r="Q538" s="901"/>
      <c r="R538" s="901"/>
      <c r="S538" s="901"/>
      <c r="T538" s="902"/>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3"/>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410</v>
      </c>
      <c r="AJ539" s="339"/>
      <c r="AK539" s="339"/>
      <c r="AL539" s="158"/>
      <c r="AM539" s="339" t="s">
        <v>423</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0"/>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410</v>
      </c>
      <c r="AJ544" s="339"/>
      <c r="AK544" s="339"/>
      <c r="AL544" s="158"/>
      <c r="AM544" s="339" t="s">
        <v>423</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0"/>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410</v>
      </c>
      <c r="AJ549" s="339"/>
      <c r="AK549" s="339"/>
      <c r="AL549" s="158"/>
      <c r="AM549" s="339" t="s">
        <v>423</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0"/>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410</v>
      </c>
      <c r="AJ554" s="339"/>
      <c r="AK554" s="339"/>
      <c r="AL554" s="158"/>
      <c r="AM554" s="339" t="s">
        <v>423</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0"/>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410</v>
      </c>
      <c r="AJ559" s="339"/>
      <c r="AK559" s="339"/>
      <c r="AL559" s="158"/>
      <c r="AM559" s="339" t="s">
        <v>423</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0"/>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410</v>
      </c>
      <c r="AJ564" s="339"/>
      <c r="AK564" s="339"/>
      <c r="AL564" s="158"/>
      <c r="AM564" s="339" t="s">
        <v>423</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0"/>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410</v>
      </c>
      <c r="AJ569" s="339"/>
      <c r="AK569" s="339"/>
      <c r="AL569" s="158"/>
      <c r="AM569" s="339" t="s">
        <v>423</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0"/>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410</v>
      </c>
      <c r="AJ574" s="339"/>
      <c r="AK574" s="339"/>
      <c r="AL574" s="158"/>
      <c r="AM574" s="339" t="s">
        <v>423</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0"/>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410</v>
      </c>
      <c r="AJ579" s="339"/>
      <c r="AK579" s="339"/>
      <c r="AL579" s="158"/>
      <c r="AM579" s="339" t="s">
        <v>423</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0"/>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410</v>
      </c>
      <c r="AJ584" s="339"/>
      <c r="AK584" s="339"/>
      <c r="AL584" s="158"/>
      <c r="AM584" s="339" t="s">
        <v>423</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0"/>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401</v>
      </c>
      <c r="F592" s="174"/>
      <c r="G592" s="899" t="s">
        <v>254</v>
      </c>
      <c r="H592" s="122"/>
      <c r="I592" s="122"/>
      <c r="J592" s="900"/>
      <c r="K592" s="901"/>
      <c r="L592" s="901"/>
      <c r="M592" s="901"/>
      <c r="N592" s="901"/>
      <c r="O592" s="901"/>
      <c r="P592" s="901"/>
      <c r="Q592" s="901"/>
      <c r="R592" s="901"/>
      <c r="S592" s="901"/>
      <c r="T592" s="902"/>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3"/>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410</v>
      </c>
      <c r="AJ593" s="339"/>
      <c r="AK593" s="339"/>
      <c r="AL593" s="158"/>
      <c r="AM593" s="339" t="s">
        <v>423</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0"/>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410</v>
      </c>
      <c r="AJ598" s="339"/>
      <c r="AK598" s="339"/>
      <c r="AL598" s="158"/>
      <c r="AM598" s="339" t="s">
        <v>423</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0"/>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410</v>
      </c>
      <c r="AJ603" s="339"/>
      <c r="AK603" s="339"/>
      <c r="AL603" s="158"/>
      <c r="AM603" s="339" t="s">
        <v>423</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0"/>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410</v>
      </c>
      <c r="AJ608" s="339"/>
      <c r="AK608" s="339"/>
      <c r="AL608" s="158"/>
      <c r="AM608" s="339" t="s">
        <v>423</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0"/>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410</v>
      </c>
      <c r="AJ613" s="339"/>
      <c r="AK613" s="339"/>
      <c r="AL613" s="158"/>
      <c r="AM613" s="339" t="s">
        <v>423</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0"/>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410</v>
      </c>
      <c r="AJ618" s="339"/>
      <c r="AK618" s="339"/>
      <c r="AL618" s="158"/>
      <c r="AM618" s="339" t="s">
        <v>423</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0"/>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410</v>
      </c>
      <c r="AJ623" s="339"/>
      <c r="AK623" s="339"/>
      <c r="AL623" s="158"/>
      <c r="AM623" s="339" t="s">
        <v>423</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0"/>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410</v>
      </c>
      <c r="AJ628" s="339"/>
      <c r="AK628" s="339"/>
      <c r="AL628" s="158"/>
      <c r="AM628" s="339" t="s">
        <v>423</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0"/>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410</v>
      </c>
      <c r="AJ633" s="339"/>
      <c r="AK633" s="339"/>
      <c r="AL633" s="158"/>
      <c r="AM633" s="339" t="s">
        <v>423</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0"/>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410</v>
      </c>
      <c r="AJ638" s="339"/>
      <c r="AK638" s="339"/>
      <c r="AL638" s="158"/>
      <c r="AM638" s="339" t="s">
        <v>423</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0"/>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402</v>
      </c>
      <c r="F646" s="174"/>
      <c r="G646" s="899" t="s">
        <v>254</v>
      </c>
      <c r="H646" s="122"/>
      <c r="I646" s="122"/>
      <c r="J646" s="900"/>
      <c r="K646" s="901"/>
      <c r="L646" s="901"/>
      <c r="M646" s="901"/>
      <c r="N646" s="901"/>
      <c r="O646" s="901"/>
      <c r="P646" s="901"/>
      <c r="Q646" s="901"/>
      <c r="R646" s="901"/>
      <c r="S646" s="901"/>
      <c r="T646" s="902"/>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3"/>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410</v>
      </c>
      <c r="AJ647" s="339"/>
      <c r="AK647" s="339"/>
      <c r="AL647" s="158"/>
      <c r="AM647" s="339" t="s">
        <v>423</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0"/>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410</v>
      </c>
      <c r="AJ652" s="339"/>
      <c r="AK652" s="339"/>
      <c r="AL652" s="158"/>
      <c r="AM652" s="339" t="s">
        <v>423</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0"/>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410</v>
      </c>
      <c r="AJ657" s="339"/>
      <c r="AK657" s="339"/>
      <c r="AL657" s="158"/>
      <c r="AM657" s="339" t="s">
        <v>423</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0"/>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410</v>
      </c>
      <c r="AJ662" s="339"/>
      <c r="AK662" s="339"/>
      <c r="AL662" s="158"/>
      <c r="AM662" s="339" t="s">
        <v>423</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0"/>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410</v>
      </c>
      <c r="AJ667" s="339"/>
      <c r="AK667" s="339"/>
      <c r="AL667" s="158"/>
      <c r="AM667" s="339" t="s">
        <v>423</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0"/>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410</v>
      </c>
      <c r="AJ672" s="339"/>
      <c r="AK672" s="339"/>
      <c r="AL672" s="158"/>
      <c r="AM672" s="339" t="s">
        <v>423</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0"/>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410</v>
      </c>
      <c r="AJ677" s="339"/>
      <c r="AK677" s="339"/>
      <c r="AL677" s="158"/>
      <c r="AM677" s="339" t="s">
        <v>423</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0"/>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410</v>
      </c>
      <c r="AJ682" s="339"/>
      <c r="AK682" s="339"/>
      <c r="AL682" s="158"/>
      <c r="AM682" s="339" t="s">
        <v>423</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0"/>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410</v>
      </c>
      <c r="AJ687" s="339"/>
      <c r="AK687" s="339"/>
      <c r="AL687" s="158"/>
      <c r="AM687" s="339" t="s">
        <v>423</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0"/>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410</v>
      </c>
      <c r="AJ692" s="339"/>
      <c r="AK692" s="339"/>
      <c r="AL692" s="158"/>
      <c r="AM692" s="339" t="s">
        <v>423</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0"/>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63.95" customHeight="1" x14ac:dyDescent="0.15">
      <c r="A702" s="870" t="s">
        <v>140</v>
      </c>
      <c r="B702" s="871"/>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559</v>
      </c>
      <c r="AE702" s="346"/>
      <c r="AF702" s="346"/>
      <c r="AG702" s="385" t="s">
        <v>652</v>
      </c>
      <c r="AH702" s="386"/>
      <c r="AI702" s="386"/>
      <c r="AJ702" s="386"/>
      <c r="AK702" s="386"/>
      <c r="AL702" s="386"/>
      <c r="AM702" s="386"/>
      <c r="AN702" s="386"/>
      <c r="AO702" s="386"/>
      <c r="AP702" s="386"/>
      <c r="AQ702" s="386"/>
      <c r="AR702" s="386"/>
      <c r="AS702" s="386"/>
      <c r="AT702" s="386"/>
      <c r="AU702" s="386"/>
      <c r="AV702" s="386"/>
      <c r="AW702" s="386"/>
      <c r="AX702" s="387"/>
    </row>
    <row r="703" spans="1:50" ht="98.45" customHeight="1" x14ac:dyDescent="0.15">
      <c r="A703" s="872"/>
      <c r="B703" s="873"/>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559</v>
      </c>
      <c r="AE703" s="327"/>
      <c r="AF703" s="327"/>
      <c r="AG703" s="100" t="s">
        <v>653</v>
      </c>
      <c r="AH703" s="101"/>
      <c r="AI703" s="101"/>
      <c r="AJ703" s="101"/>
      <c r="AK703" s="101"/>
      <c r="AL703" s="101"/>
      <c r="AM703" s="101"/>
      <c r="AN703" s="101"/>
      <c r="AO703" s="101"/>
      <c r="AP703" s="101"/>
      <c r="AQ703" s="101"/>
      <c r="AR703" s="101"/>
      <c r="AS703" s="101"/>
      <c r="AT703" s="101"/>
      <c r="AU703" s="101"/>
      <c r="AV703" s="101"/>
      <c r="AW703" s="101"/>
      <c r="AX703" s="102"/>
    </row>
    <row r="704" spans="1:50" ht="27" customHeight="1" x14ac:dyDescent="0.15">
      <c r="A704" s="874"/>
      <c r="B704" s="875"/>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559</v>
      </c>
      <c r="AE704" s="783"/>
      <c r="AF704" s="783"/>
      <c r="AG704" s="166" t="s">
        <v>657</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559</v>
      </c>
      <c r="AE705" s="715"/>
      <c r="AF705" s="715"/>
      <c r="AG705" s="124" t="s">
        <v>656</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4"/>
      <c r="D706" s="795"/>
      <c r="E706" s="730" t="s">
        <v>378</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588</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6"/>
      <c r="D707" s="797"/>
      <c r="E707" s="733" t="s">
        <v>317</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5" t="s">
        <v>655</v>
      </c>
      <c r="AE707" s="836"/>
      <c r="AF707" s="836"/>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589</v>
      </c>
      <c r="AE708" s="605"/>
      <c r="AF708" s="605"/>
      <c r="AG708" s="742" t="s">
        <v>563</v>
      </c>
      <c r="AH708" s="743"/>
      <c r="AI708" s="743"/>
      <c r="AJ708" s="743"/>
      <c r="AK708" s="743"/>
      <c r="AL708" s="743"/>
      <c r="AM708" s="743"/>
      <c r="AN708" s="743"/>
      <c r="AO708" s="743"/>
      <c r="AP708" s="743"/>
      <c r="AQ708" s="743"/>
      <c r="AR708" s="743"/>
      <c r="AS708" s="743"/>
      <c r="AT708" s="743"/>
      <c r="AU708" s="743"/>
      <c r="AV708" s="743"/>
      <c r="AW708" s="743"/>
      <c r="AX708" s="744"/>
    </row>
    <row r="709" spans="1:50" ht="53.4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559</v>
      </c>
      <c r="AE709" s="327"/>
      <c r="AF709" s="327"/>
      <c r="AG709" s="100" t="s">
        <v>661</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589</v>
      </c>
      <c r="AE710" s="327"/>
      <c r="AF710" s="327"/>
      <c r="AG710" s="100" t="s">
        <v>563</v>
      </c>
      <c r="AH710" s="101"/>
      <c r="AI710" s="101"/>
      <c r="AJ710" s="101"/>
      <c r="AK710" s="101"/>
      <c r="AL710" s="101"/>
      <c r="AM710" s="101"/>
      <c r="AN710" s="101"/>
      <c r="AO710" s="101"/>
      <c r="AP710" s="101"/>
      <c r="AQ710" s="101"/>
      <c r="AR710" s="101"/>
      <c r="AS710" s="101"/>
      <c r="AT710" s="101"/>
      <c r="AU710" s="101"/>
      <c r="AV710" s="101"/>
      <c r="AW710" s="101"/>
      <c r="AX710" s="102"/>
    </row>
    <row r="711" spans="1:50" ht="76.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559</v>
      </c>
      <c r="AE711" s="327"/>
      <c r="AF711" s="327"/>
      <c r="AG711" s="100" t="s">
        <v>662</v>
      </c>
      <c r="AH711" s="101"/>
      <c r="AI711" s="101"/>
      <c r="AJ711" s="101"/>
      <c r="AK711" s="101"/>
      <c r="AL711" s="101"/>
      <c r="AM711" s="101"/>
      <c r="AN711" s="101"/>
      <c r="AO711" s="101"/>
      <c r="AP711" s="101"/>
      <c r="AQ711" s="101"/>
      <c r="AR711" s="101"/>
      <c r="AS711" s="101"/>
      <c r="AT711" s="101"/>
      <c r="AU711" s="101"/>
      <c r="AV711" s="101"/>
      <c r="AW711" s="101"/>
      <c r="AX711" s="102"/>
    </row>
    <row r="712" spans="1:50" ht="126.6" customHeight="1" x14ac:dyDescent="0.15">
      <c r="A712" s="642"/>
      <c r="B712" s="644"/>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559</v>
      </c>
      <c r="AE712" s="783"/>
      <c r="AF712" s="783"/>
      <c r="AG712" s="810" t="s">
        <v>654</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1" t="s">
        <v>345</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326" t="s">
        <v>589</v>
      </c>
      <c r="AE713" s="327"/>
      <c r="AF713" s="663"/>
      <c r="AG713" s="100" t="s">
        <v>563</v>
      </c>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45"/>
      <c r="B714" s="646"/>
      <c r="C714" s="647" t="s">
        <v>322</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589</v>
      </c>
      <c r="AE714" s="808"/>
      <c r="AF714" s="809"/>
      <c r="AG714" s="736" t="s">
        <v>563</v>
      </c>
      <c r="AH714" s="737"/>
      <c r="AI714" s="737"/>
      <c r="AJ714" s="737"/>
      <c r="AK714" s="737"/>
      <c r="AL714" s="737"/>
      <c r="AM714" s="737"/>
      <c r="AN714" s="737"/>
      <c r="AO714" s="737"/>
      <c r="AP714" s="737"/>
      <c r="AQ714" s="737"/>
      <c r="AR714" s="737"/>
      <c r="AS714" s="737"/>
      <c r="AT714" s="737"/>
      <c r="AU714" s="737"/>
      <c r="AV714" s="737"/>
      <c r="AW714" s="737"/>
      <c r="AX714" s="738"/>
    </row>
    <row r="715" spans="1:50" ht="50.45" customHeight="1" x14ac:dyDescent="0.15">
      <c r="A715" s="640" t="s">
        <v>40</v>
      </c>
      <c r="B715" s="784"/>
      <c r="C715" s="785" t="s">
        <v>323</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559</v>
      </c>
      <c r="AE715" s="605"/>
      <c r="AF715" s="656"/>
      <c r="AG715" s="742" t="s">
        <v>590</v>
      </c>
      <c r="AH715" s="743"/>
      <c r="AI715" s="743"/>
      <c r="AJ715" s="743"/>
      <c r="AK715" s="743"/>
      <c r="AL715" s="743"/>
      <c r="AM715" s="743"/>
      <c r="AN715" s="743"/>
      <c r="AO715" s="743"/>
      <c r="AP715" s="743"/>
      <c r="AQ715" s="743"/>
      <c r="AR715" s="743"/>
      <c r="AS715" s="743"/>
      <c r="AT715" s="743"/>
      <c r="AU715" s="743"/>
      <c r="AV715" s="743"/>
      <c r="AW715" s="743"/>
      <c r="AX715" s="744"/>
    </row>
    <row r="716" spans="1:50" ht="69"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559</v>
      </c>
      <c r="AE716" s="627"/>
      <c r="AF716" s="627"/>
      <c r="AG716" s="100" t="s">
        <v>591</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589</v>
      </c>
      <c r="AE717" s="327"/>
      <c r="AF717" s="327"/>
      <c r="AG717" s="100" t="s">
        <v>563</v>
      </c>
      <c r="AH717" s="101"/>
      <c r="AI717" s="101"/>
      <c r="AJ717" s="101"/>
      <c r="AK717" s="101"/>
      <c r="AL717" s="101"/>
      <c r="AM717" s="101"/>
      <c r="AN717" s="101"/>
      <c r="AO717" s="101"/>
      <c r="AP717" s="101"/>
      <c r="AQ717" s="101"/>
      <c r="AR717" s="101"/>
      <c r="AS717" s="101"/>
      <c r="AT717" s="101"/>
      <c r="AU717" s="101"/>
      <c r="AV717" s="101"/>
      <c r="AW717" s="101"/>
      <c r="AX717" s="102"/>
    </row>
    <row r="718" spans="1:50" ht="27"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559</v>
      </c>
      <c r="AE718" s="327"/>
      <c r="AF718" s="327"/>
      <c r="AG718" s="126" t="s">
        <v>592</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589</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337</v>
      </c>
      <c r="D720" s="298"/>
      <c r="E720" s="298"/>
      <c r="F720" s="301"/>
      <c r="G720" s="297" t="s">
        <v>338</v>
      </c>
      <c r="H720" s="298"/>
      <c r="I720" s="298"/>
      <c r="J720" s="298"/>
      <c r="K720" s="298"/>
      <c r="L720" s="298"/>
      <c r="M720" s="298"/>
      <c r="N720" s="297" t="s">
        <v>341</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82.5" customHeight="1" x14ac:dyDescent="0.15">
      <c r="A726" s="640" t="s">
        <v>48</v>
      </c>
      <c r="B726" s="802"/>
      <c r="C726" s="815" t="s">
        <v>53</v>
      </c>
      <c r="D726" s="837"/>
      <c r="E726" s="837"/>
      <c r="F726" s="838"/>
      <c r="G726" s="577" t="s">
        <v>680</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669</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162" customHeight="1" thickBot="1" x14ac:dyDescent="0.2">
      <c r="A729" s="634" t="s">
        <v>676</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t="s">
        <v>138</v>
      </c>
      <c r="B731" s="800"/>
      <c r="C731" s="800"/>
      <c r="D731" s="800"/>
      <c r="E731" s="801"/>
      <c r="F731" s="729" t="s">
        <v>677</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t="s">
        <v>138</v>
      </c>
      <c r="B733" s="674"/>
      <c r="C733" s="674"/>
      <c r="D733" s="674"/>
      <c r="E733" s="675"/>
      <c r="F733" s="637" t="s">
        <v>678</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350</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88" t="s">
        <v>400</v>
      </c>
      <c r="B737" s="209"/>
      <c r="C737" s="209"/>
      <c r="D737" s="210"/>
      <c r="E737" s="989"/>
      <c r="F737" s="989"/>
      <c r="G737" s="989"/>
      <c r="H737" s="989"/>
      <c r="I737" s="989"/>
      <c r="J737" s="989"/>
      <c r="K737" s="989"/>
      <c r="L737" s="989"/>
      <c r="M737" s="989"/>
      <c r="N737" s="365" t="s">
        <v>395</v>
      </c>
      <c r="O737" s="365"/>
      <c r="P737" s="365"/>
      <c r="Q737" s="365"/>
      <c r="R737" s="989" t="s">
        <v>663</v>
      </c>
      <c r="S737" s="989"/>
      <c r="T737" s="989"/>
      <c r="U737" s="989"/>
      <c r="V737" s="989"/>
      <c r="W737" s="989"/>
      <c r="X737" s="989"/>
      <c r="Y737" s="989"/>
      <c r="Z737" s="989"/>
      <c r="AA737" s="365" t="s">
        <v>394</v>
      </c>
      <c r="AB737" s="365"/>
      <c r="AC737" s="365"/>
      <c r="AD737" s="365"/>
      <c r="AE737" s="1001" t="s">
        <v>664</v>
      </c>
      <c r="AF737" s="989"/>
      <c r="AG737" s="989"/>
      <c r="AH737" s="989"/>
      <c r="AI737" s="989"/>
      <c r="AJ737" s="989"/>
      <c r="AK737" s="989"/>
      <c r="AL737" s="989"/>
      <c r="AM737" s="989"/>
      <c r="AN737" s="365" t="s">
        <v>393</v>
      </c>
      <c r="AO737" s="365"/>
      <c r="AP737" s="365"/>
      <c r="AQ737" s="365"/>
      <c r="AR737" s="995" t="s">
        <v>665</v>
      </c>
      <c r="AS737" s="996"/>
      <c r="AT737" s="996"/>
      <c r="AU737" s="996"/>
      <c r="AV737" s="996"/>
      <c r="AW737" s="996"/>
      <c r="AX737" s="997"/>
      <c r="AY737" s="88"/>
      <c r="AZ737" s="88"/>
    </row>
    <row r="738" spans="1:52" ht="24.75" customHeight="1" x14ac:dyDescent="0.15">
      <c r="A738" s="988" t="s">
        <v>392</v>
      </c>
      <c r="B738" s="209"/>
      <c r="C738" s="209"/>
      <c r="D738" s="210"/>
      <c r="E738" s="1001" t="s">
        <v>665</v>
      </c>
      <c r="F738" s="989"/>
      <c r="G738" s="989"/>
      <c r="H738" s="989"/>
      <c r="I738" s="989"/>
      <c r="J738" s="989"/>
      <c r="K738" s="989"/>
      <c r="L738" s="989"/>
      <c r="M738" s="989"/>
      <c r="N738" s="365" t="s">
        <v>391</v>
      </c>
      <c r="O738" s="365"/>
      <c r="P738" s="365"/>
      <c r="Q738" s="365"/>
      <c r="R738" s="1001" t="s">
        <v>666</v>
      </c>
      <c r="S738" s="989"/>
      <c r="T738" s="989"/>
      <c r="U738" s="989"/>
      <c r="V738" s="989"/>
      <c r="W738" s="989"/>
      <c r="X738" s="989"/>
      <c r="Y738" s="989"/>
      <c r="Z738" s="989"/>
      <c r="AA738" s="365" t="s">
        <v>390</v>
      </c>
      <c r="AB738" s="365"/>
      <c r="AC738" s="365"/>
      <c r="AD738" s="365"/>
      <c r="AE738" s="1001" t="s">
        <v>667</v>
      </c>
      <c r="AF738" s="989"/>
      <c r="AG738" s="989"/>
      <c r="AH738" s="989"/>
      <c r="AI738" s="989"/>
      <c r="AJ738" s="989"/>
      <c r="AK738" s="989"/>
      <c r="AL738" s="989"/>
      <c r="AM738" s="989"/>
      <c r="AN738" s="365" t="s">
        <v>389</v>
      </c>
      <c r="AO738" s="365"/>
      <c r="AP738" s="365"/>
      <c r="AQ738" s="365"/>
      <c r="AR738" s="995" t="s">
        <v>667</v>
      </c>
      <c r="AS738" s="996"/>
      <c r="AT738" s="996"/>
      <c r="AU738" s="996"/>
      <c r="AV738" s="996"/>
      <c r="AW738" s="996"/>
      <c r="AX738" s="997"/>
    </row>
    <row r="739" spans="1:52" ht="24.75" customHeight="1" x14ac:dyDescent="0.15">
      <c r="A739" s="988" t="s">
        <v>388</v>
      </c>
      <c r="B739" s="209"/>
      <c r="C739" s="209"/>
      <c r="D739" s="210"/>
      <c r="E739" s="989" t="s">
        <v>668</v>
      </c>
      <c r="F739" s="989"/>
      <c r="G739" s="989"/>
      <c r="H739" s="989"/>
      <c r="I739" s="989"/>
      <c r="J739" s="989"/>
      <c r="K739" s="989"/>
      <c r="L739" s="989"/>
      <c r="M739" s="989"/>
      <c r="N739" s="990"/>
      <c r="O739" s="990"/>
      <c r="P739" s="990"/>
      <c r="Q739" s="990"/>
      <c r="R739" s="991"/>
      <c r="S739" s="991"/>
      <c r="T739" s="991"/>
      <c r="U739" s="991"/>
      <c r="V739" s="991"/>
      <c r="W739" s="991"/>
      <c r="X739" s="991"/>
      <c r="Y739" s="991"/>
      <c r="Z739" s="991"/>
      <c r="AA739" s="990"/>
      <c r="AB739" s="990"/>
      <c r="AC739" s="990"/>
      <c r="AD739" s="990"/>
      <c r="AE739" s="991"/>
      <c r="AF739" s="991"/>
      <c r="AG739" s="991"/>
      <c r="AH739" s="991"/>
      <c r="AI739" s="991"/>
      <c r="AJ739" s="991"/>
      <c r="AK739" s="991"/>
      <c r="AL739" s="991"/>
      <c r="AM739" s="991"/>
      <c r="AN739" s="990"/>
      <c r="AO739" s="990"/>
      <c r="AP739" s="990"/>
      <c r="AQ739" s="990"/>
      <c r="AR739" s="992"/>
      <c r="AS739" s="993"/>
      <c r="AT739" s="993"/>
      <c r="AU739" s="993"/>
      <c r="AV739" s="993"/>
      <c r="AW739" s="993"/>
      <c r="AX739" s="994"/>
    </row>
    <row r="740" spans="1:52" ht="24.75" customHeight="1" thickBot="1" x14ac:dyDescent="0.2">
      <c r="A740" s="970" t="s">
        <v>412</v>
      </c>
      <c r="B740" s="971"/>
      <c r="C740" s="971"/>
      <c r="D740" s="972"/>
      <c r="E740" s="973" t="s">
        <v>554</v>
      </c>
      <c r="F740" s="974"/>
      <c r="G740" s="974"/>
      <c r="H740" s="92" t="str">
        <f>IF(E740="", "", "(")</f>
        <v>(</v>
      </c>
      <c r="I740" s="974"/>
      <c r="J740" s="974"/>
      <c r="K740" s="92" t="str">
        <f>IF(OR(I740="　", I740=""), "", "-")</f>
        <v/>
      </c>
      <c r="L740" s="975">
        <v>21</v>
      </c>
      <c r="M740" s="975"/>
      <c r="N740" s="93" t="str">
        <f>IF(O740="", "", "-")</f>
        <v/>
      </c>
      <c r="O740" s="94"/>
      <c r="P740" s="93" t="str">
        <f>IF(E740="", "", ")")</f>
        <v>)</v>
      </c>
      <c r="Q740" s="973"/>
      <c r="R740" s="974"/>
      <c r="S740" s="974"/>
      <c r="T740" s="92" t="str">
        <f>IF(Q740="", "", "(")</f>
        <v/>
      </c>
      <c r="U740" s="974"/>
      <c r="V740" s="974"/>
      <c r="W740" s="92" t="str">
        <f>IF(OR(U740="　", U740=""), "", "-")</f>
        <v/>
      </c>
      <c r="X740" s="975"/>
      <c r="Y740" s="975"/>
      <c r="Z740" s="93" t="str">
        <f>IF(AA740="", "", "-")</f>
        <v/>
      </c>
      <c r="AA740" s="94"/>
      <c r="AB740" s="93" t="str">
        <f>IF(Q740="", "", ")")</f>
        <v/>
      </c>
      <c r="AC740" s="973"/>
      <c r="AD740" s="974"/>
      <c r="AE740" s="974"/>
      <c r="AF740" s="92" t="str">
        <f>IF(AC740="", "", "(")</f>
        <v/>
      </c>
      <c r="AG740" s="974"/>
      <c r="AH740" s="974"/>
      <c r="AI740" s="92" t="str">
        <f>IF(OR(AG740="　", AG740=""), "", "-")</f>
        <v/>
      </c>
      <c r="AJ740" s="975"/>
      <c r="AK740" s="975"/>
      <c r="AL740" s="93" t="str">
        <f>IF(AM740="", "", "-")</f>
        <v/>
      </c>
      <c r="AM740" s="94"/>
      <c r="AN740" s="93" t="str">
        <f>IF(AC740="", "", ")")</f>
        <v/>
      </c>
      <c r="AO740" s="998"/>
      <c r="AP740" s="999"/>
      <c r="AQ740" s="999"/>
      <c r="AR740" s="999"/>
      <c r="AS740" s="999"/>
      <c r="AT740" s="999"/>
      <c r="AU740" s="999"/>
      <c r="AV740" s="999"/>
      <c r="AW740" s="999"/>
      <c r="AX740" s="1000"/>
    </row>
    <row r="741" spans="1:52" ht="28.35" customHeight="1" x14ac:dyDescent="0.15">
      <c r="A741" s="614" t="s">
        <v>381</v>
      </c>
      <c r="B741" s="615"/>
      <c r="C741" s="615"/>
      <c r="D741" s="615"/>
      <c r="E741" s="615"/>
      <c r="F741" s="616"/>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383</v>
      </c>
      <c r="B780" s="629"/>
      <c r="C780" s="629"/>
      <c r="D780" s="629"/>
      <c r="E780" s="629"/>
      <c r="F780" s="630"/>
      <c r="G780" s="595" t="s">
        <v>595</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602</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596</v>
      </c>
      <c r="H782" s="671"/>
      <c r="I782" s="671"/>
      <c r="J782" s="671"/>
      <c r="K782" s="672"/>
      <c r="L782" s="664" t="s">
        <v>599</v>
      </c>
      <c r="M782" s="665"/>
      <c r="N782" s="665"/>
      <c r="O782" s="665"/>
      <c r="P782" s="665"/>
      <c r="Q782" s="665"/>
      <c r="R782" s="665"/>
      <c r="S782" s="665"/>
      <c r="T782" s="665"/>
      <c r="U782" s="665"/>
      <c r="V782" s="665"/>
      <c r="W782" s="665"/>
      <c r="X782" s="666"/>
      <c r="Y782" s="388">
        <v>66</v>
      </c>
      <c r="Z782" s="389"/>
      <c r="AA782" s="389"/>
      <c r="AB782" s="805"/>
      <c r="AC782" s="670" t="s">
        <v>603</v>
      </c>
      <c r="AD782" s="671"/>
      <c r="AE782" s="671"/>
      <c r="AF782" s="671"/>
      <c r="AG782" s="672"/>
      <c r="AH782" s="664" t="s">
        <v>606</v>
      </c>
      <c r="AI782" s="665"/>
      <c r="AJ782" s="665"/>
      <c r="AK782" s="665"/>
      <c r="AL782" s="665"/>
      <c r="AM782" s="665"/>
      <c r="AN782" s="665"/>
      <c r="AO782" s="665"/>
      <c r="AP782" s="665"/>
      <c r="AQ782" s="665"/>
      <c r="AR782" s="665"/>
      <c r="AS782" s="665"/>
      <c r="AT782" s="666"/>
      <c r="AU782" s="388">
        <v>4.0999999999999996</v>
      </c>
      <c r="AV782" s="389"/>
      <c r="AW782" s="389"/>
      <c r="AX782" s="390"/>
    </row>
    <row r="783" spans="1:50" ht="24.75" customHeight="1" x14ac:dyDescent="0.15">
      <c r="A783" s="631"/>
      <c r="B783" s="632"/>
      <c r="C783" s="632"/>
      <c r="D783" s="632"/>
      <c r="E783" s="632"/>
      <c r="F783" s="633"/>
      <c r="G783" s="606" t="s">
        <v>597</v>
      </c>
      <c r="H783" s="607"/>
      <c r="I783" s="607"/>
      <c r="J783" s="607"/>
      <c r="K783" s="608"/>
      <c r="L783" s="598" t="s">
        <v>600</v>
      </c>
      <c r="M783" s="599"/>
      <c r="N783" s="599"/>
      <c r="O783" s="599"/>
      <c r="P783" s="599"/>
      <c r="Q783" s="599"/>
      <c r="R783" s="599"/>
      <c r="S783" s="599"/>
      <c r="T783" s="599"/>
      <c r="U783" s="599"/>
      <c r="V783" s="599"/>
      <c r="W783" s="599"/>
      <c r="X783" s="600"/>
      <c r="Y783" s="601">
        <v>11</v>
      </c>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customHeight="1" x14ac:dyDescent="0.15">
      <c r="A784" s="631"/>
      <c r="B784" s="632"/>
      <c r="C784" s="632"/>
      <c r="D784" s="632"/>
      <c r="E784" s="632"/>
      <c r="F784" s="633"/>
      <c r="G784" s="606" t="s">
        <v>598</v>
      </c>
      <c r="H784" s="607"/>
      <c r="I784" s="607"/>
      <c r="J784" s="607"/>
      <c r="K784" s="608"/>
      <c r="L784" s="598" t="s">
        <v>601</v>
      </c>
      <c r="M784" s="599"/>
      <c r="N784" s="599"/>
      <c r="O784" s="599"/>
      <c r="P784" s="599"/>
      <c r="Q784" s="599"/>
      <c r="R784" s="599"/>
      <c r="S784" s="599"/>
      <c r="T784" s="599"/>
      <c r="U784" s="599"/>
      <c r="V784" s="599"/>
      <c r="W784" s="599"/>
      <c r="X784" s="600"/>
      <c r="Y784" s="601">
        <v>4</v>
      </c>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81</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4.0999999999999996</v>
      </c>
      <c r="AV792" s="832"/>
      <c r="AW792" s="832"/>
      <c r="AX792" s="834"/>
    </row>
    <row r="793" spans="1:50" ht="24.75" customHeight="1" x14ac:dyDescent="0.15">
      <c r="A793" s="631"/>
      <c r="B793" s="632"/>
      <c r="C793" s="632"/>
      <c r="D793" s="632"/>
      <c r="E793" s="632"/>
      <c r="F793" s="633"/>
      <c r="G793" s="595" t="s">
        <v>604</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649</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34.5" customHeight="1" x14ac:dyDescent="0.15">
      <c r="A795" s="631"/>
      <c r="B795" s="632"/>
      <c r="C795" s="632"/>
      <c r="D795" s="632"/>
      <c r="E795" s="632"/>
      <c r="F795" s="633"/>
      <c r="G795" s="670" t="s">
        <v>605</v>
      </c>
      <c r="H795" s="671"/>
      <c r="I795" s="671"/>
      <c r="J795" s="671"/>
      <c r="K795" s="672"/>
      <c r="L795" s="664" t="s">
        <v>606</v>
      </c>
      <c r="M795" s="665"/>
      <c r="N795" s="665"/>
      <c r="O795" s="665"/>
      <c r="P795" s="665"/>
      <c r="Q795" s="665"/>
      <c r="R795" s="665"/>
      <c r="S795" s="665"/>
      <c r="T795" s="665"/>
      <c r="U795" s="665"/>
      <c r="V795" s="665"/>
      <c r="W795" s="665"/>
      <c r="X795" s="666"/>
      <c r="Y795" s="388">
        <v>3.2</v>
      </c>
      <c r="Z795" s="389"/>
      <c r="AA795" s="389"/>
      <c r="AB795" s="805"/>
      <c r="AC795" s="670" t="s">
        <v>607</v>
      </c>
      <c r="AD795" s="671"/>
      <c r="AE795" s="671"/>
      <c r="AF795" s="671"/>
      <c r="AG795" s="672"/>
      <c r="AH795" s="664" t="s">
        <v>612</v>
      </c>
      <c r="AI795" s="665"/>
      <c r="AJ795" s="665"/>
      <c r="AK795" s="665"/>
      <c r="AL795" s="665"/>
      <c r="AM795" s="665"/>
      <c r="AN795" s="665"/>
      <c r="AO795" s="665"/>
      <c r="AP795" s="665"/>
      <c r="AQ795" s="665"/>
      <c r="AR795" s="665"/>
      <c r="AS795" s="665"/>
      <c r="AT795" s="666"/>
      <c r="AU795" s="388">
        <v>0.7</v>
      </c>
      <c r="AV795" s="389"/>
      <c r="AW795" s="389"/>
      <c r="AX795" s="390"/>
    </row>
    <row r="796" spans="1:50" ht="24.75"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t="s">
        <v>646</v>
      </c>
      <c r="AD796" s="607"/>
      <c r="AE796" s="607"/>
      <c r="AF796" s="607"/>
      <c r="AG796" s="608"/>
      <c r="AH796" s="598" t="s">
        <v>650</v>
      </c>
      <c r="AI796" s="599"/>
      <c r="AJ796" s="599"/>
      <c r="AK796" s="599"/>
      <c r="AL796" s="599"/>
      <c r="AM796" s="599"/>
      <c r="AN796" s="599"/>
      <c r="AO796" s="599"/>
      <c r="AP796" s="599"/>
      <c r="AQ796" s="599"/>
      <c r="AR796" s="599"/>
      <c r="AS796" s="599"/>
      <c r="AT796" s="600"/>
      <c r="AU796" s="601">
        <v>0.3</v>
      </c>
      <c r="AV796" s="602"/>
      <c r="AW796" s="602"/>
      <c r="AX796" s="603"/>
    </row>
    <row r="797" spans="1:50" ht="24.75"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3.2</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1</v>
      </c>
      <c r="AV805" s="832"/>
      <c r="AW805" s="832"/>
      <c r="AX805" s="834"/>
    </row>
    <row r="806" spans="1:50" ht="24.75" customHeight="1" x14ac:dyDescent="0.15">
      <c r="A806" s="631"/>
      <c r="B806" s="632"/>
      <c r="C806" s="632"/>
      <c r="D806" s="632"/>
      <c r="E806" s="632"/>
      <c r="F806" s="633"/>
      <c r="G806" s="595" t="s">
        <v>608</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636</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customHeight="1" x14ac:dyDescent="0.15">
      <c r="A808" s="631"/>
      <c r="B808" s="632"/>
      <c r="C808" s="632"/>
      <c r="D808" s="632"/>
      <c r="E808" s="632"/>
      <c r="F808" s="633"/>
      <c r="G808" s="670" t="s">
        <v>609</v>
      </c>
      <c r="H808" s="671"/>
      <c r="I808" s="671"/>
      <c r="J808" s="671"/>
      <c r="K808" s="672"/>
      <c r="L808" s="664" t="s">
        <v>610</v>
      </c>
      <c r="M808" s="665"/>
      <c r="N808" s="665"/>
      <c r="O808" s="665"/>
      <c r="P808" s="665"/>
      <c r="Q808" s="665"/>
      <c r="R808" s="665"/>
      <c r="S808" s="665"/>
      <c r="T808" s="665"/>
      <c r="U808" s="665"/>
      <c r="V808" s="665"/>
      <c r="W808" s="665"/>
      <c r="X808" s="666"/>
      <c r="Y808" s="388">
        <v>0.7</v>
      </c>
      <c r="Z808" s="389"/>
      <c r="AA808" s="389"/>
      <c r="AB808" s="805"/>
      <c r="AC808" s="670" t="s">
        <v>605</v>
      </c>
      <c r="AD808" s="671"/>
      <c r="AE808" s="671"/>
      <c r="AF808" s="671"/>
      <c r="AG808" s="672"/>
      <c r="AH808" s="664" t="s">
        <v>611</v>
      </c>
      <c r="AI808" s="665"/>
      <c r="AJ808" s="665"/>
      <c r="AK808" s="665"/>
      <c r="AL808" s="665"/>
      <c r="AM808" s="665"/>
      <c r="AN808" s="665"/>
      <c r="AO808" s="665"/>
      <c r="AP808" s="665"/>
      <c r="AQ808" s="665"/>
      <c r="AR808" s="665"/>
      <c r="AS808" s="665"/>
      <c r="AT808" s="666"/>
      <c r="AU808" s="388">
        <v>0.6</v>
      </c>
      <c r="AV808" s="389"/>
      <c r="AW808" s="389"/>
      <c r="AX808" s="390"/>
    </row>
    <row r="809" spans="1:50" ht="24.75"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0.7</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0.6</v>
      </c>
      <c r="AV818" s="832"/>
      <c r="AW818" s="832"/>
      <c r="AX818" s="834"/>
    </row>
    <row r="819" spans="1:50" ht="24.75" customHeight="1" x14ac:dyDescent="0.15">
      <c r="A819" s="631"/>
      <c r="B819" s="632"/>
      <c r="C819" s="632"/>
      <c r="D819" s="632"/>
      <c r="E819" s="632"/>
      <c r="F819" s="633"/>
      <c r="G819" s="595" t="s">
        <v>613</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641</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customHeight="1" x14ac:dyDescent="0.15">
      <c r="A821" s="631"/>
      <c r="B821" s="632"/>
      <c r="C821" s="632"/>
      <c r="D821" s="632"/>
      <c r="E821" s="632"/>
      <c r="F821" s="633"/>
      <c r="G821" s="670" t="s">
        <v>614</v>
      </c>
      <c r="H821" s="671"/>
      <c r="I821" s="671"/>
      <c r="J821" s="671"/>
      <c r="K821" s="672"/>
      <c r="L821" s="664" t="s">
        <v>615</v>
      </c>
      <c r="M821" s="665"/>
      <c r="N821" s="665"/>
      <c r="O821" s="665"/>
      <c r="P821" s="665"/>
      <c r="Q821" s="665"/>
      <c r="R821" s="665"/>
      <c r="S821" s="665"/>
      <c r="T821" s="665"/>
      <c r="U821" s="665"/>
      <c r="V821" s="665"/>
      <c r="W821" s="665"/>
      <c r="X821" s="666"/>
      <c r="Y821" s="388">
        <v>0.3</v>
      </c>
      <c r="Z821" s="389"/>
      <c r="AA821" s="389"/>
      <c r="AB821" s="805"/>
      <c r="AC821" s="670" t="s">
        <v>605</v>
      </c>
      <c r="AD821" s="671"/>
      <c r="AE821" s="671"/>
      <c r="AF821" s="671"/>
      <c r="AG821" s="672"/>
      <c r="AH821" s="664" t="s">
        <v>616</v>
      </c>
      <c r="AI821" s="665"/>
      <c r="AJ821" s="665"/>
      <c r="AK821" s="665"/>
      <c r="AL821" s="665"/>
      <c r="AM821" s="665"/>
      <c r="AN821" s="665"/>
      <c r="AO821" s="665"/>
      <c r="AP821" s="665"/>
      <c r="AQ821" s="665"/>
      <c r="AR821" s="665"/>
      <c r="AS821" s="665"/>
      <c r="AT821" s="666"/>
      <c r="AU821" s="388">
        <v>0.3</v>
      </c>
      <c r="AV821" s="389"/>
      <c r="AW821" s="389"/>
      <c r="AX821" s="390"/>
    </row>
    <row r="822" spans="1:50" ht="24.75"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0.3</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0.3</v>
      </c>
      <c r="AV831" s="832"/>
      <c r="AW831" s="832"/>
      <c r="AX831" s="834"/>
    </row>
    <row r="832" spans="1:50" ht="24.75" customHeight="1" thickBot="1" x14ac:dyDescent="0.2">
      <c r="A832" s="904" t="s">
        <v>148</v>
      </c>
      <c r="B832" s="905"/>
      <c r="C832" s="905"/>
      <c r="D832" s="905"/>
      <c r="E832" s="905"/>
      <c r="F832" s="905"/>
      <c r="G832" s="905"/>
      <c r="H832" s="905"/>
      <c r="I832" s="905"/>
      <c r="J832" s="905"/>
      <c r="K832" s="905"/>
      <c r="L832" s="905"/>
      <c r="M832" s="905"/>
      <c r="N832" s="905"/>
      <c r="O832" s="905"/>
      <c r="P832" s="905"/>
      <c r="Q832" s="905"/>
      <c r="R832" s="905"/>
      <c r="S832" s="905"/>
      <c r="T832" s="905"/>
      <c r="U832" s="905"/>
      <c r="V832" s="905"/>
      <c r="W832" s="905"/>
      <c r="X832" s="905"/>
      <c r="Y832" s="905"/>
      <c r="Z832" s="905"/>
      <c r="AA832" s="905"/>
      <c r="AB832" s="905"/>
      <c r="AC832" s="905"/>
      <c r="AD832" s="905"/>
      <c r="AE832" s="905"/>
      <c r="AF832" s="905"/>
      <c r="AG832" s="905"/>
      <c r="AH832" s="905"/>
      <c r="AI832" s="905"/>
      <c r="AJ832" s="905"/>
      <c r="AK832" s="906"/>
      <c r="AL832" s="278" t="s">
        <v>342</v>
      </c>
      <c r="AM832" s="279"/>
      <c r="AN832" s="279"/>
      <c r="AO832" s="81" t="s">
        <v>617</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365</v>
      </c>
      <c r="AI837" s="364"/>
      <c r="AJ837" s="364"/>
      <c r="AK837" s="364"/>
      <c r="AL837" s="364" t="s">
        <v>21</v>
      </c>
      <c r="AM837" s="364"/>
      <c r="AN837" s="364"/>
      <c r="AO837" s="369"/>
      <c r="AP837" s="370" t="s">
        <v>299</v>
      </c>
      <c r="AQ837" s="370"/>
      <c r="AR837" s="370"/>
      <c r="AS837" s="370"/>
      <c r="AT837" s="370"/>
      <c r="AU837" s="370"/>
      <c r="AV837" s="370"/>
      <c r="AW837" s="370"/>
      <c r="AX837" s="370"/>
    </row>
    <row r="838" spans="1:50" ht="41.1" customHeight="1" x14ac:dyDescent="0.15">
      <c r="A838" s="376">
        <v>1</v>
      </c>
      <c r="B838" s="376">
        <v>1</v>
      </c>
      <c r="C838" s="361" t="s">
        <v>624</v>
      </c>
      <c r="D838" s="347"/>
      <c r="E838" s="347"/>
      <c r="F838" s="347"/>
      <c r="G838" s="347"/>
      <c r="H838" s="347"/>
      <c r="I838" s="347"/>
      <c r="J838" s="348" t="s">
        <v>625</v>
      </c>
      <c r="K838" s="349"/>
      <c r="L838" s="349"/>
      <c r="M838" s="349"/>
      <c r="N838" s="349"/>
      <c r="O838" s="349"/>
      <c r="P838" s="362" t="s">
        <v>599</v>
      </c>
      <c r="Q838" s="350"/>
      <c r="R838" s="350"/>
      <c r="S838" s="350"/>
      <c r="T838" s="350"/>
      <c r="U838" s="350"/>
      <c r="V838" s="350"/>
      <c r="W838" s="350"/>
      <c r="X838" s="350"/>
      <c r="Y838" s="351">
        <v>66</v>
      </c>
      <c r="Z838" s="352"/>
      <c r="AA838" s="352"/>
      <c r="AB838" s="353"/>
      <c r="AC838" s="363" t="s">
        <v>80</v>
      </c>
      <c r="AD838" s="371"/>
      <c r="AE838" s="371"/>
      <c r="AF838" s="371"/>
      <c r="AG838" s="371"/>
      <c r="AH838" s="372" t="s">
        <v>625</v>
      </c>
      <c r="AI838" s="373"/>
      <c r="AJ838" s="373"/>
      <c r="AK838" s="373"/>
      <c r="AL838" s="357" t="s">
        <v>625</v>
      </c>
      <c r="AM838" s="358"/>
      <c r="AN838" s="358"/>
      <c r="AO838" s="359"/>
      <c r="AP838" s="360" t="s">
        <v>625</v>
      </c>
      <c r="AQ838" s="360"/>
      <c r="AR838" s="360"/>
      <c r="AS838" s="360"/>
      <c r="AT838" s="360"/>
      <c r="AU838" s="360"/>
      <c r="AV838" s="360"/>
      <c r="AW838" s="360"/>
      <c r="AX838" s="360"/>
    </row>
    <row r="839" spans="1:50" ht="30" customHeight="1" x14ac:dyDescent="0.15">
      <c r="A839" s="376">
        <v>2</v>
      </c>
      <c r="B839" s="376">
        <v>1</v>
      </c>
      <c r="C839" s="361" t="s">
        <v>597</v>
      </c>
      <c r="D839" s="347"/>
      <c r="E839" s="347"/>
      <c r="F839" s="347"/>
      <c r="G839" s="347"/>
      <c r="H839" s="347"/>
      <c r="I839" s="347"/>
      <c r="J839" s="348" t="s">
        <v>625</v>
      </c>
      <c r="K839" s="349"/>
      <c r="L839" s="349"/>
      <c r="M839" s="349"/>
      <c r="N839" s="349"/>
      <c r="O839" s="349"/>
      <c r="P839" s="362" t="s">
        <v>626</v>
      </c>
      <c r="Q839" s="350"/>
      <c r="R839" s="350"/>
      <c r="S839" s="350"/>
      <c r="T839" s="350"/>
      <c r="U839" s="350"/>
      <c r="V839" s="350"/>
      <c r="W839" s="350"/>
      <c r="X839" s="350"/>
      <c r="Y839" s="351">
        <v>11</v>
      </c>
      <c r="Z839" s="352"/>
      <c r="AA839" s="352"/>
      <c r="AB839" s="353"/>
      <c r="AC839" s="363" t="s">
        <v>80</v>
      </c>
      <c r="AD839" s="363"/>
      <c r="AE839" s="363"/>
      <c r="AF839" s="363"/>
      <c r="AG839" s="363"/>
      <c r="AH839" s="372" t="s">
        <v>625</v>
      </c>
      <c r="AI839" s="373"/>
      <c r="AJ839" s="373"/>
      <c r="AK839" s="373"/>
      <c r="AL839" s="357" t="s">
        <v>628</v>
      </c>
      <c r="AM839" s="358"/>
      <c r="AN839" s="358"/>
      <c r="AO839" s="359"/>
      <c r="AP839" s="360" t="s">
        <v>625</v>
      </c>
      <c r="AQ839" s="360"/>
      <c r="AR839" s="360"/>
      <c r="AS839" s="360"/>
      <c r="AT839" s="360"/>
      <c r="AU839" s="360"/>
      <c r="AV839" s="360"/>
      <c r="AW839" s="360"/>
      <c r="AX839" s="360"/>
    </row>
    <row r="840" spans="1:50" ht="30" customHeight="1" x14ac:dyDescent="0.15">
      <c r="A840" s="376">
        <v>3</v>
      </c>
      <c r="B840" s="376">
        <v>1</v>
      </c>
      <c r="C840" s="361" t="s">
        <v>598</v>
      </c>
      <c r="D840" s="347"/>
      <c r="E840" s="347"/>
      <c r="F840" s="347"/>
      <c r="G840" s="347"/>
      <c r="H840" s="347"/>
      <c r="I840" s="347"/>
      <c r="J840" s="348" t="s">
        <v>625</v>
      </c>
      <c r="K840" s="349"/>
      <c r="L840" s="349"/>
      <c r="M840" s="349"/>
      <c r="N840" s="349"/>
      <c r="O840" s="349"/>
      <c r="P840" s="362" t="s">
        <v>627</v>
      </c>
      <c r="Q840" s="350"/>
      <c r="R840" s="350"/>
      <c r="S840" s="350"/>
      <c r="T840" s="350"/>
      <c r="U840" s="350"/>
      <c r="V840" s="350"/>
      <c r="W840" s="350"/>
      <c r="X840" s="350"/>
      <c r="Y840" s="351">
        <v>4</v>
      </c>
      <c r="Z840" s="352"/>
      <c r="AA840" s="352"/>
      <c r="AB840" s="353"/>
      <c r="AC840" s="363" t="s">
        <v>80</v>
      </c>
      <c r="AD840" s="363"/>
      <c r="AE840" s="363"/>
      <c r="AF840" s="363"/>
      <c r="AG840" s="363"/>
      <c r="AH840" s="355" t="s">
        <v>625</v>
      </c>
      <c r="AI840" s="356"/>
      <c r="AJ840" s="356"/>
      <c r="AK840" s="356"/>
      <c r="AL840" s="357" t="s">
        <v>625</v>
      </c>
      <c r="AM840" s="358"/>
      <c r="AN840" s="358"/>
      <c r="AO840" s="359"/>
      <c r="AP840" s="360" t="s">
        <v>628</v>
      </c>
      <c r="AQ840" s="360"/>
      <c r="AR840" s="360"/>
      <c r="AS840" s="360"/>
      <c r="AT840" s="360"/>
      <c r="AU840" s="360"/>
      <c r="AV840" s="360"/>
      <c r="AW840" s="360"/>
      <c r="AX840" s="360"/>
    </row>
    <row r="841" spans="1:50" ht="30" hidden="1" customHeight="1" x14ac:dyDescent="0.15">
      <c r="A841" s="376">
        <v>4</v>
      </c>
      <c r="B841" s="376">
        <v>1</v>
      </c>
      <c r="C841" s="361"/>
      <c r="D841" s="347"/>
      <c r="E841" s="347"/>
      <c r="F841" s="347"/>
      <c r="G841" s="347"/>
      <c r="H841" s="347"/>
      <c r="I841" s="347"/>
      <c r="J841" s="348"/>
      <c r="K841" s="349"/>
      <c r="L841" s="349"/>
      <c r="M841" s="349"/>
      <c r="N841" s="349"/>
      <c r="O841" s="349"/>
      <c r="P841" s="362"/>
      <c r="Q841" s="350"/>
      <c r="R841" s="350"/>
      <c r="S841" s="350"/>
      <c r="T841" s="350"/>
      <c r="U841" s="350"/>
      <c r="V841" s="350"/>
      <c r="W841" s="350"/>
      <c r="X841" s="350"/>
      <c r="Y841" s="351"/>
      <c r="Z841" s="352"/>
      <c r="AA841" s="352"/>
      <c r="AB841" s="353"/>
      <c r="AC841" s="363"/>
      <c r="AD841" s="363"/>
      <c r="AE841" s="363"/>
      <c r="AF841" s="363"/>
      <c r="AG841" s="363"/>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x14ac:dyDescent="0.15">
      <c r="A842" s="376">
        <v>5</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x14ac:dyDescent="0.15">
      <c r="A843" s="376">
        <v>6</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x14ac:dyDescent="0.15">
      <c r="A844" s="376">
        <v>7</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x14ac:dyDescent="0.15">
      <c r="A845" s="376">
        <v>8</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x14ac:dyDescent="0.15">
      <c r="A846" s="376">
        <v>9</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x14ac:dyDescent="0.15">
      <c r="A847" s="376">
        <v>10</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365</v>
      </c>
      <c r="AI870" s="364"/>
      <c r="AJ870" s="364"/>
      <c r="AK870" s="364"/>
      <c r="AL870" s="364" t="s">
        <v>21</v>
      </c>
      <c r="AM870" s="364"/>
      <c r="AN870" s="364"/>
      <c r="AO870" s="369"/>
      <c r="AP870" s="370" t="s">
        <v>299</v>
      </c>
      <c r="AQ870" s="370"/>
      <c r="AR870" s="370"/>
      <c r="AS870" s="370"/>
      <c r="AT870" s="370"/>
      <c r="AU870" s="370"/>
      <c r="AV870" s="370"/>
      <c r="AW870" s="370"/>
      <c r="AX870" s="370"/>
    </row>
    <row r="871" spans="1:50" ht="30" customHeight="1" x14ac:dyDescent="0.15">
      <c r="A871" s="376">
        <v>1</v>
      </c>
      <c r="B871" s="376">
        <v>1</v>
      </c>
      <c r="C871" s="361" t="s">
        <v>630</v>
      </c>
      <c r="D871" s="347"/>
      <c r="E871" s="347"/>
      <c r="F871" s="347"/>
      <c r="G871" s="347"/>
      <c r="H871" s="347"/>
      <c r="I871" s="347"/>
      <c r="J871" s="348">
        <v>4020001082560</v>
      </c>
      <c r="K871" s="349"/>
      <c r="L871" s="349"/>
      <c r="M871" s="349"/>
      <c r="N871" s="349"/>
      <c r="O871" s="349"/>
      <c r="P871" s="362" t="s">
        <v>629</v>
      </c>
      <c r="Q871" s="350"/>
      <c r="R871" s="350"/>
      <c r="S871" s="350"/>
      <c r="T871" s="350"/>
      <c r="U871" s="350"/>
      <c r="V871" s="350"/>
      <c r="W871" s="350"/>
      <c r="X871" s="350"/>
      <c r="Y871" s="351">
        <v>4.0999999999999996</v>
      </c>
      <c r="Z871" s="352"/>
      <c r="AA871" s="352"/>
      <c r="AB871" s="353"/>
      <c r="AC871" s="363" t="s">
        <v>369</v>
      </c>
      <c r="AD871" s="371"/>
      <c r="AE871" s="371"/>
      <c r="AF871" s="371"/>
      <c r="AG871" s="371"/>
      <c r="AH871" s="372">
        <v>3</v>
      </c>
      <c r="AI871" s="373"/>
      <c r="AJ871" s="373"/>
      <c r="AK871" s="373"/>
      <c r="AL871" s="357" t="s">
        <v>625</v>
      </c>
      <c r="AM871" s="358"/>
      <c r="AN871" s="358"/>
      <c r="AO871" s="359"/>
      <c r="AP871" s="360" t="s">
        <v>625</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365</v>
      </c>
      <c r="AI903" s="364"/>
      <c r="AJ903" s="364"/>
      <c r="AK903" s="364"/>
      <c r="AL903" s="364" t="s">
        <v>21</v>
      </c>
      <c r="AM903" s="364"/>
      <c r="AN903" s="364"/>
      <c r="AO903" s="369"/>
      <c r="AP903" s="370" t="s">
        <v>299</v>
      </c>
      <c r="AQ903" s="370"/>
      <c r="AR903" s="370"/>
      <c r="AS903" s="370"/>
      <c r="AT903" s="370"/>
      <c r="AU903" s="370"/>
      <c r="AV903" s="370"/>
      <c r="AW903" s="370"/>
      <c r="AX903" s="370"/>
    </row>
    <row r="904" spans="1:50" ht="30" customHeight="1" x14ac:dyDescent="0.15">
      <c r="A904" s="376">
        <v>1</v>
      </c>
      <c r="B904" s="376">
        <v>1</v>
      </c>
      <c r="C904" s="361" t="s">
        <v>630</v>
      </c>
      <c r="D904" s="347"/>
      <c r="E904" s="347"/>
      <c r="F904" s="347"/>
      <c r="G904" s="347"/>
      <c r="H904" s="347"/>
      <c r="I904" s="347"/>
      <c r="J904" s="348">
        <v>4020001082560</v>
      </c>
      <c r="K904" s="349"/>
      <c r="L904" s="349"/>
      <c r="M904" s="349"/>
      <c r="N904" s="349"/>
      <c r="O904" s="349"/>
      <c r="P904" s="362" t="s">
        <v>631</v>
      </c>
      <c r="Q904" s="350"/>
      <c r="R904" s="350"/>
      <c r="S904" s="350"/>
      <c r="T904" s="350"/>
      <c r="U904" s="350"/>
      <c r="V904" s="350"/>
      <c r="W904" s="350"/>
      <c r="X904" s="350"/>
      <c r="Y904" s="351">
        <v>3.2</v>
      </c>
      <c r="Z904" s="352"/>
      <c r="AA904" s="352"/>
      <c r="AB904" s="353"/>
      <c r="AC904" s="363" t="s">
        <v>369</v>
      </c>
      <c r="AD904" s="371"/>
      <c r="AE904" s="371"/>
      <c r="AF904" s="371"/>
      <c r="AG904" s="371"/>
      <c r="AH904" s="372">
        <v>3</v>
      </c>
      <c r="AI904" s="373"/>
      <c r="AJ904" s="373"/>
      <c r="AK904" s="373"/>
      <c r="AL904" s="357" t="s">
        <v>625</v>
      </c>
      <c r="AM904" s="358"/>
      <c r="AN904" s="358"/>
      <c r="AO904" s="359"/>
      <c r="AP904" s="360" t="s">
        <v>625</v>
      </c>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365</v>
      </c>
      <c r="AI936" s="364"/>
      <c r="AJ936" s="364"/>
      <c r="AK936" s="364"/>
      <c r="AL936" s="364" t="s">
        <v>21</v>
      </c>
      <c r="AM936" s="364"/>
      <c r="AN936" s="364"/>
      <c r="AO936" s="369"/>
      <c r="AP936" s="370" t="s">
        <v>299</v>
      </c>
      <c r="AQ936" s="370"/>
      <c r="AR936" s="370"/>
      <c r="AS936" s="370"/>
      <c r="AT936" s="370"/>
      <c r="AU936" s="370"/>
      <c r="AV936" s="370"/>
      <c r="AW936" s="370"/>
      <c r="AX936" s="370"/>
    </row>
    <row r="937" spans="1:50" ht="30" customHeight="1" x14ac:dyDescent="0.15">
      <c r="A937" s="376">
        <v>1</v>
      </c>
      <c r="B937" s="376">
        <v>1</v>
      </c>
      <c r="C937" s="361" t="s">
        <v>607</v>
      </c>
      <c r="D937" s="347"/>
      <c r="E937" s="347"/>
      <c r="F937" s="347"/>
      <c r="G937" s="347"/>
      <c r="H937" s="347"/>
      <c r="I937" s="347"/>
      <c r="J937" s="348" t="s">
        <v>625</v>
      </c>
      <c r="K937" s="349"/>
      <c r="L937" s="349"/>
      <c r="M937" s="349"/>
      <c r="N937" s="349"/>
      <c r="O937" s="349"/>
      <c r="P937" s="362" t="s">
        <v>632</v>
      </c>
      <c r="Q937" s="350"/>
      <c r="R937" s="350"/>
      <c r="S937" s="350"/>
      <c r="T937" s="350"/>
      <c r="U937" s="350"/>
      <c r="V937" s="350"/>
      <c r="W937" s="350"/>
      <c r="X937" s="350"/>
      <c r="Y937" s="351">
        <v>0.7</v>
      </c>
      <c r="Z937" s="352"/>
      <c r="AA937" s="352"/>
      <c r="AB937" s="353"/>
      <c r="AC937" s="363" t="s">
        <v>80</v>
      </c>
      <c r="AD937" s="371"/>
      <c r="AE937" s="371"/>
      <c r="AF937" s="371"/>
      <c r="AG937" s="371"/>
      <c r="AH937" s="372" t="s">
        <v>625</v>
      </c>
      <c r="AI937" s="373"/>
      <c r="AJ937" s="373"/>
      <c r="AK937" s="373"/>
      <c r="AL937" s="357" t="s">
        <v>625</v>
      </c>
      <c r="AM937" s="358"/>
      <c r="AN937" s="358"/>
      <c r="AO937" s="359"/>
      <c r="AP937" s="360" t="s">
        <v>625</v>
      </c>
      <c r="AQ937" s="360"/>
      <c r="AR937" s="360"/>
      <c r="AS937" s="360"/>
      <c r="AT937" s="360"/>
      <c r="AU937" s="360"/>
      <c r="AV937" s="360"/>
      <c r="AW937" s="360"/>
      <c r="AX937" s="360"/>
    </row>
    <row r="938" spans="1:50" ht="30" customHeight="1" x14ac:dyDescent="0.15">
      <c r="A938" s="376">
        <v>2</v>
      </c>
      <c r="B938" s="376">
        <v>1</v>
      </c>
      <c r="C938" s="361" t="s">
        <v>646</v>
      </c>
      <c r="D938" s="347"/>
      <c r="E938" s="347"/>
      <c r="F938" s="347"/>
      <c r="G938" s="347"/>
      <c r="H938" s="347"/>
      <c r="I938" s="347"/>
      <c r="J938" s="348" t="s">
        <v>651</v>
      </c>
      <c r="K938" s="349"/>
      <c r="L938" s="349"/>
      <c r="M938" s="349"/>
      <c r="N938" s="349"/>
      <c r="O938" s="349"/>
      <c r="P938" s="362" t="s">
        <v>647</v>
      </c>
      <c r="Q938" s="350"/>
      <c r="R938" s="350"/>
      <c r="S938" s="350"/>
      <c r="T938" s="350"/>
      <c r="U938" s="350"/>
      <c r="V938" s="350"/>
      <c r="W938" s="350"/>
      <c r="X938" s="350"/>
      <c r="Y938" s="351">
        <v>0.3</v>
      </c>
      <c r="Z938" s="352"/>
      <c r="AA938" s="352"/>
      <c r="AB938" s="353"/>
      <c r="AC938" s="363" t="s">
        <v>80</v>
      </c>
      <c r="AD938" s="363"/>
      <c r="AE938" s="363"/>
      <c r="AF938" s="363"/>
      <c r="AG938" s="363"/>
      <c r="AH938" s="372" t="s">
        <v>648</v>
      </c>
      <c r="AI938" s="373"/>
      <c r="AJ938" s="373"/>
      <c r="AK938" s="373"/>
      <c r="AL938" s="357" t="s">
        <v>648</v>
      </c>
      <c r="AM938" s="358"/>
      <c r="AN938" s="358"/>
      <c r="AO938" s="359"/>
      <c r="AP938" s="360" t="s">
        <v>648</v>
      </c>
      <c r="AQ938" s="360"/>
      <c r="AR938" s="360"/>
      <c r="AS938" s="360"/>
      <c r="AT938" s="360"/>
      <c r="AU938" s="360"/>
      <c r="AV938" s="360"/>
      <c r="AW938" s="360"/>
      <c r="AX938" s="360"/>
    </row>
    <row r="939" spans="1:50" ht="30" customHeight="1" x14ac:dyDescent="0.15">
      <c r="A939" s="376">
        <v>3</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x14ac:dyDescent="0.15">
      <c r="A940" s="376">
        <v>4</v>
      </c>
      <c r="B940" s="376">
        <v>1</v>
      </c>
      <c r="C940" s="361"/>
      <c r="D940" s="347"/>
      <c r="E940" s="347"/>
      <c r="F940" s="347"/>
      <c r="G940" s="347"/>
      <c r="H940" s="347"/>
      <c r="I940" s="347"/>
      <c r="J940" s="348"/>
      <c r="K940" s="349"/>
      <c r="L940" s="349"/>
      <c r="M940" s="349"/>
      <c r="N940" s="349"/>
      <c r="O940" s="349"/>
      <c r="P940" s="362"/>
      <c r="Q940" s="350"/>
      <c r="R940" s="350"/>
      <c r="S940" s="350"/>
      <c r="T940" s="350"/>
      <c r="U940" s="350"/>
      <c r="V940" s="350"/>
      <c r="W940" s="350"/>
      <c r="X940" s="350"/>
      <c r="Y940" s="351"/>
      <c r="Z940" s="352"/>
      <c r="AA940" s="352"/>
      <c r="AB940" s="353"/>
      <c r="AC940" s="363"/>
      <c r="AD940" s="363"/>
      <c r="AE940" s="363"/>
      <c r="AF940" s="363"/>
      <c r="AG940" s="363"/>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x14ac:dyDescent="0.15">
      <c r="A941" s="376">
        <v>5</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x14ac:dyDescent="0.15">
      <c r="A942" s="376">
        <v>6</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x14ac:dyDescent="0.15">
      <c r="A943" s="376">
        <v>7</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x14ac:dyDescent="0.15">
      <c r="A944" s="376">
        <v>8</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365</v>
      </c>
      <c r="AI969" s="364"/>
      <c r="AJ969" s="364"/>
      <c r="AK969" s="364"/>
      <c r="AL969" s="364" t="s">
        <v>21</v>
      </c>
      <c r="AM969" s="364"/>
      <c r="AN969" s="364"/>
      <c r="AO969" s="369"/>
      <c r="AP969" s="370" t="s">
        <v>299</v>
      </c>
      <c r="AQ969" s="370"/>
      <c r="AR969" s="370"/>
      <c r="AS969" s="370"/>
      <c r="AT969" s="370"/>
      <c r="AU969" s="370"/>
      <c r="AV969" s="370"/>
      <c r="AW969" s="370"/>
      <c r="AX969" s="370"/>
    </row>
    <row r="970" spans="1:50" ht="30" customHeight="1" x14ac:dyDescent="0.15">
      <c r="A970" s="376">
        <v>1</v>
      </c>
      <c r="B970" s="376">
        <v>1</v>
      </c>
      <c r="C970" s="361" t="s">
        <v>633</v>
      </c>
      <c r="D970" s="347"/>
      <c r="E970" s="347"/>
      <c r="F970" s="347"/>
      <c r="G970" s="347"/>
      <c r="H970" s="347"/>
      <c r="I970" s="347"/>
      <c r="J970" s="348">
        <v>2010001132005</v>
      </c>
      <c r="K970" s="349"/>
      <c r="L970" s="349"/>
      <c r="M970" s="349"/>
      <c r="N970" s="349"/>
      <c r="O970" s="349"/>
      <c r="P970" s="362" t="s">
        <v>634</v>
      </c>
      <c r="Q970" s="350"/>
      <c r="R970" s="350"/>
      <c r="S970" s="350"/>
      <c r="T970" s="350"/>
      <c r="U970" s="350"/>
      <c r="V970" s="350"/>
      <c r="W970" s="350"/>
      <c r="X970" s="350"/>
      <c r="Y970" s="351">
        <v>0.7</v>
      </c>
      <c r="Z970" s="352"/>
      <c r="AA970" s="352"/>
      <c r="AB970" s="353"/>
      <c r="AC970" s="363" t="s">
        <v>375</v>
      </c>
      <c r="AD970" s="371"/>
      <c r="AE970" s="371"/>
      <c r="AF970" s="371"/>
      <c r="AG970" s="371"/>
      <c r="AH970" s="372" t="s">
        <v>625</v>
      </c>
      <c r="AI970" s="373"/>
      <c r="AJ970" s="373"/>
      <c r="AK970" s="373"/>
      <c r="AL970" s="357" t="s">
        <v>625</v>
      </c>
      <c r="AM970" s="358"/>
      <c r="AN970" s="358"/>
      <c r="AO970" s="359"/>
      <c r="AP970" s="360" t="s">
        <v>625</v>
      </c>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365</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68.45" customHeight="1" x14ac:dyDescent="0.15">
      <c r="A1003" s="376">
        <v>1</v>
      </c>
      <c r="B1003" s="376">
        <v>1</v>
      </c>
      <c r="C1003" s="361" t="s">
        <v>635</v>
      </c>
      <c r="D1003" s="347"/>
      <c r="E1003" s="347"/>
      <c r="F1003" s="347"/>
      <c r="G1003" s="347"/>
      <c r="H1003" s="347"/>
      <c r="I1003" s="347"/>
      <c r="J1003" s="348">
        <v>9030001002496</v>
      </c>
      <c r="K1003" s="349"/>
      <c r="L1003" s="349"/>
      <c r="M1003" s="349"/>
      <c r="N1003" s="349"/>
      <c r="O1003" s="349"/>
      <c r="P1003" s="362" t="s">
        <v>637</v>
      </c>
      <c r="Q1003" s="350"/>
      <c r="R1003" s="350"/>
      <c r="S1003" s="350"/>
      <c r="T1003" s="350"/>
      <c r="U1003" s="350"/>
      <c r="V1003" s="350"/>
      <c r="W1003" s="350"/>
      <c r="X1003" s="350"/>
      <c r="Y1003" s="351">
        <v>0.6</v>
      </c>
      <c r="Z1003" s="352"/>
      <c r="AA1003" s="352"/>
      <c r="AB1003" s="353"/>
      <c r="AC1003" s="363" t="s">
        <v>375</v>
      </c>
      <c r="AD1003" s="371"/>
      <c r="AE1003" s="371"/>
      <c r="AF1003" s="371"/>
      <c r="AG1003" s="371"/>
      <c r="AH1003" s="372" t="s">
        <v>625</v>
      </c>
      <c r="AI1003" s="373"/>
      <c r="AJ1003" s="373"/>
      <c r="AK1003" s="373"/>
      <c r="AL1003" s="357" t="s">
        <v>628</v>
      </c>
      <c r="AM1003" s="358"/>
      <c r="AN1003" s="358"/>
      <c r="AO1003" s="359"/>
      <c r="AP1003" s="360" t="s">
        <v>625</v>
      </c>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365</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30" customHeight="1" x14ac:dyDescent="0.15">
      <c r="A1036" s="376">
        <v>1</v>
      </c>
      <c r="B1036" s="376">
        <v>1</v>
      </c>
      <c r="C1036" s="361" t="s">
        <v>638</v>
      </c>
      <c r="D1036" s="347"/>
      <c r="E1036" s="347"/>
      <c r="F1036" s="347"/>
      <c r="G1036" s="347"/>
      <c r="H1036" s="347"/>
      <c r="I1036" s="347"/>
      <c r="J1036" s="348">
        <v>5010001098516</v>
      </c>
      <c r="K1036" s="349"/>
      <c r="L1036" s="349"/>
      <c r="M1036" s="349"/>
      <c r="N1036" s="349"/>
      <c r="O1036" s="349"/>
      <c r="P1036" s="362" t="s">
        <v>639</v>
      </c>
      <c r="Q1036" s="350"/>
      <c r="R1036" s="350"/>
      <c r="S1036" s="350"/>
      <c r="T1036" s="350"/>
      <c r="U1036" s="350"/>
      <c r="V1036" s="350"/>
      <c r="W1036" s="350"/>
      <c r="X1036" s="350"/>
      <c r="Y1036" s="351">
        <v>0.3</v>
      </c>
      <c r="Z1036" s="352"/>
      <c r="AA1036" s="352"/>
      <c r="AB1036" s="353"/>
      <c r="AC1036" s="363" t="s">
        <v>375</v>
      </c>
      <c r="AD1036" s="371"/>
      <c r="AE1036" s="371"/>
      <c r="AF1036" s="371"/>
      <c r="AG1036" s="371"/>
      <c r="AH1036" s="372" t="s">
        <v>625</v>
      </c>
      <c r="AI1036" s="373"/>
      <c r="AJ1036" s="373"/>
      <c r="AK1036" s="373"/>
      <c r="AL1036" s="357" t="s">
        <v>625</v>
      </c>
      <c r="AM1036" s="358"/>
      <c r="AN1036" s="358"/>
      <c r="AO1036" s="359"/>
      <c r="AP1036" s="360" t="s">
        <v>625</v>
      </c>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365</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640</v>
      </c>
      <c r="D1069" s="347"/>
      <c r="E1069" s="347"/>
      <c r="F1069" s="347"/>
      <c r="G1069" s="347"/>
      <c r="H1069" s="347"/>
      <c r="I1069" s="347"/>
      <c r="J1069" s="348"/>
      <c r="K1069" s="349"/>
      <c r="L1069" s="349"/>
      <c r="M1069" s="349"/>
      <c r="N1069" s="349"/>
      <c r="O1069" s="349"/>
      <c r="P1069" s="362" t="s">
        <v>616</v>
      </c>
      <c r="Q1069" s="350"/>
      <c r="R1069" s="350"/>
      <c r="S1069" s="350"/>
      <c r="T1069" s="350"/>
      <c r="U1069" s="350"/>
      <c r="V1069" s="350"/>
      <c r="W1069" s="350"/>
      <c r="X1069" s="350"/>
      <c r="Y1069" s="351">
        <v>0.3</v>
      </c>
      <c r="Z1069" s="352"/>
      <c r="AA1069" s="352"/>
      <c r="AB1069" s="353"/>
      <c r="AC1069" s="363" t="s">
        <v>375</v>
      </c>
      <c r="AD1069" s="371"/>
      <c r="AE1069" s="371"/>
      <c r="AF1069" s="371"/>
      <c r="AG1069" s="371"/>
      <c r="AH1069" s="372" t="s">
        <v>625</v>
      </c>
      <c r="AI1069" s="373"/>
      <c r="AJ1069" s="373"/>
      <c r="AK1069" s="373"/>
      <c r="AL1069" s="357" t="s">
        <v>625</v>
      </c>
      <c r="AM1069" s="358"/>
      <c r="AN1069" s="358"/>
      <c r="AO1069" s="359"/>
      <c r="AP1069" s="360" t="s">
        <v>625</v>
      </c>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617</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29" max="49" man="1"/>
    <brk id="129" max="49" man="1"/>
    <brk id="699" max="49" man="1"/>
    <brk id="725" max="49" man="1"/>
    <brk id="740" max="49" man="1"/>
    <brk id="779" max="49" man="1"/>
    <brk id="8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3" zoomScale="115" zoomScaleNormal="115" workbookViewId="0">
      <selection activeCell="Q17" sqref="Q17"/>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559</v>
      </c>
      <c r="H2" s="13" t="str">
        <f>IF(G2="","",F2)</f>
        <v>一般会計</v>
      </c>
      <c r="I2" s="13" t="str">
        <f>IF(H2="","",IF(I1&lt;&gt;"",CONCATENATE(I1,"、",H2),H2))</f>
        <v>一般会計</v>
      </c>
      <c r="K2" s="14" t="s">
        <v>103</v>
      </c>
      <c r="L2" s="15"/>
      <c r="M2" s="13" t="str">
        <f>IF(L2="","",K2)</f>
        <v/>
      </c>
      <c r="N2" s="13" t="str">
        <f>IF(M2="","",IF(N1&lt;&gt;"",CONCATENATE(N1,"、",M2),M2))</f>
        <v/>
      </c>
      <c r="O2" s="13"/>
      <c r="P2" s="12" t="s">
        <v>74</v>
      </c>
      <c r="Q2" s="17" t="s">
        <v>559</v>
      </c>
      <c r="R2" s="13" t="str">
        <f>IF(Q2="","",P2)</f>
        <v>直接実施</v>
      </c>
      <c r="S2" s="13" t="str">
        <f>IF(R2="","",IF(S1&lt;&gt;"",CONCATENATE(S1,"、",R2),R2))</f>
        <v>直接実施</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559</v>
      </c>
      <c r="R3" s="13" t="str">
        <f t="shared" ref="R3:R8" si="3">IF(Q3="","",P3)</f>
        <v>委託・請負</v>
      </c>
      <c r="S3" s="13" t="str">
        <f t="shared" ref="S3:S8" si="4">IF(R3="",S2,IF(S2&lt;&gt;"",CONCATENATE(S2,"、",R3),R3))</f>
        <v>直接実施、委託・請負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438</v>
      </c>
      <c r="Z10" s="30"/>
      <c r="AA10" s="32" t="s">
        <v>532</v>
      </c>
      <c r="AB10" s="31"/>
      <c r="AC10" s="31"/>
      <c r="AD10" s="31"/>
      <c r="AE10" s="31"/>
      <c r="AF10" s="30"/>
      <c r="AG10" s="55" t="s">
        <v>361</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c r="M11" s="13" t="str">
        <f t="shared" si="2"/>
        <v/>
      </c>
      <c r="N11" s="13" t="str">
        <f t="shared" si="6"/>
        <v/>
      </c>
      <c r="O11" s="13"/>
      <c r="P11" s="13"/>
      <c r="Q11" s="19"/>
      <c r="T11" s="13"/>
      <c r="W11" s="32" t="s">
        <v>157</v>
      </c>
      <c r="Y11" s="32" t="s">
        <v>439</v>
      </c>
      <c r="Z11" s="30"/>
      <c r="AA11" s="32" t="s">
        <v>533</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
      </c>
      <c r="L13" s="13"/>
      <c r="O13" s="13"/>
      <c r="P13" s="13"/>
      <c r="Q13" s="19"/>
      <c r="T13" s="13"/>
      <c r="W13" s="32" t="s">
        <v>159</v>
      </c>
      <c r="Y13" s="32" t="s">
        <v>441</v>
      </c>
      <c r="Z13" s="30"/>
      <c r="AA13" s="32" t="s">
        <v>535</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8"/>
      <c r="Z2" s="829"/>
      <c r="AA2" s="830"/>
      <c r="AB2" s="1032" t="s">
        <v>11</v>
      </c>
      <c r="AC2" s="1033"/>
      <c r="AD2" s="1034"/>
      <c r="AE2" s="248" t="s">
        <v>389</v>
      </c>
      <c r="AF2" s="248"/>
      <c r="AG2" s="248"/>
      <c r="AH2" s="248"/>
      <c r="AI2" s="248" t="s">
        <v>387</v>
      </c>
      <c r="AJ2" s="248"/>
      <c r="AK2" s="248"/>
      <c r="AL2" s="248"/>
      <c r="AM2" s="248" t="s">
        <v>416</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29"/>
      <c r="Z3" s="1030"/>
      <c r="AA3" s="1031"/>
      <c r="AB3" s="1035"/>
      <c r="AC3" s="1036"/>
      <c r="AD3" s="1037"/>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4"/>
      <c r="H4" s="1005"/>
      <c r="I4" s="1005"/>
      <c r="J4" s="1005"/>
      <c r="K4" s="1005"/>
      <c r="L4" s="1005"/>
      <c r="M4" s="1005"/>
      <c r="N4" s="1005"/>
      <c r="O4" s="1006"/>
      <c r="P4" s="104"/>
      <c r="Q4" s="1013"/>
      <c r="R4" s="1013"/>
      <c r="S4" s="1013"/>
      <c r="T4" s="1013"/>
      <c r="U4" s="1013"/>
      <c r="V4" s="1013"/>
      <c r="W4" s="1013"/>
      <c r="X4" s="1014"/>
      <c r="Y4" s="1023" t="s">
        <v>12</v>
      </c>
      <c r="Z4" s="1024"/>
      <c r="AA4" s="1025"/>
      <c r="AB4" s="464"/>
      <c r="AC4" s="1027"/>
      <c r="AD4" s="1027"/>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7"/>
      <c r="H5" s="1008"/>
      <c r="I5" s="1008"/>
      <c r="J5" s="1008"/>
      <c r="K5" s="1008"/>
      <c r="L5" s="1008"/>
      <c r="M5" s="1008"/>
      <c r="N5" s="1008"/>
      <c r="O5" s="1009"/>
      <c r="P5" s="1015"/>
      <c r="Q5" s="1015"/>
      <c r="R5" s="1015"/>
      <c r="S5" s="1015"/>
      <c r="T5" s="1015"/>
      <c r="U5" s="1015"/>
      <c r="V5" s="1015"/>
      <c r="W5" s="1015"/>
      <c r="X5" s="1016"/>
      <c r="Y5" s="418" t="s">
        <v>54</v>
      </c>
      <c r="Z5" s="1020"/>
      <c r="AA5" s="1021"/>
      <c r="AB5" s="526"/>
      <c r="AC5" s="1026"/>
      <c r="AD5" s="1026"/>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0"/>
      <c r="H6" s="1011"/>
      <c r="I6" s="1011"/>
      <c r="J6" s="1011"/>
      <c r="K6" s="1011"/>
      <c r="L6" s="1011"/>
      <c r="M6" s="1011"/>
      <c r="N6" s="1011"/>
      <c r="O6" s="1012"/>
      <c r="P6" s="1017"/>
      <c r="Q6" s="1017"/>
      <c r="R6" s="1017"/>
      <c r="S6" s="1017"/>
      <c r="T6" s="1017"/>
      <c r="U6" s="1017"/>
      <c r="V6" s="1017"/>
      <c r="W6" s="1017"/>
      <c r="X6" s="1018"/>
      <c r="Y6" s="1019" t="s">
        <v>13</v>
      </c>
      <c r="Z6" s="1020"/>
      <c r="AA6" s="1021"/>
      <c r="AB6" s="594" t="s">
        <v>182</v>
      </c>
      <c r="AC6" s="1022"/>
      <c r="AD6" s="1022"/>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377</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8"/>
      <c r="Z9" s="829"/>
      <c r="AA9" s="830"/>
      <c r="AB9" s="1032" t="s">
        <v>11</v>
      </c>
      <c r="AC9" s="1033"/>
      <c r="AD9" s="1034"/>
      <c r="AE9" s="248" t="s">
        <v>389</v>
      </c>
      <c r="AF9" s="248"/>
      <c r="AG9" s="248"/>
      <c r="AH9" s="248"/>
      <c r="AI9" s="248" t="s">
        <v>387</v>
      </c>
      <c r="AJ9" s="248"/>
      <c r="AK9" s="248"/>
      <c r="AL9" s="248"/>
      <c r="AM9" s="248" t="s">
        <v>416</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29"/>
      <c r="Z10" s="1030"/>
      <c r="AA10" s="1031"/>
      <c r="AB10" s="1035"/>
      <c r="AC10" s="1036"/>
      <c r="AD10" s="1037"/>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4"/>
      <c r="H11" s="1005"/>
      <c r="I11" s="1005"/>
      <c r="J11" s="1005"/>
      <c r="K11" s="1005"/>
      <c r="L11" s="1005"/>
      <c r="M11" s="1005"/>
      <c r="N11" s="1005"/>
      <c r="O11" s="1006"/>
      <c r="P11" s="104"/>
      <c r="Q11" s="1013"/>
      <c r="R11" s="1013"/>
      <c r="S11" s="1013"/>
      <c r="T11" s="1013"/>
      <c r="U11" s="1013"/>
      <c r="V11" s="1013"/>
      <c r="W11" s="1013"/>
      <c r="X11" s="1014"/>
      <c r="Y11" s="1023" t="s">
        <v>12</v>
      </c>
      <c r="Z11" s="1024"/>
      <c r="AA11" s="1025"/>
      <c r="AB11" s="464"/>
      <c r="AC11" s="1027"/>
      <c r="AD11" s="1027"/>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7"/>
      <c r="H12" s="1008"/>
      <c r="I12" s="1008"/>
      <c r="J12" s="1008"/>
      <c r="K12" s="1008"/>
      <c r="L12" s="1008"/>
      <c r="M12" s="1008"/>
      <c r="N12" s="1008"/>
      <c r="O12" s="1009"/>
      <c r="P12" s="1015"/>
      <c r="Q12" s="1015"/>
      <c r="R12" s="1015"/>
      <c r="S12" s="1015"/>
      <c r="T12" s="1015"/>
      <c r="U12" s="1015"/>
      <c r="V12" s="1015"/>
      <c r="W12" s="1015"/>
      <c r="X12" s="1016"/>
      <c r="Y12" s="418" t="s">
        <v>54</v>
      </c>
      <c r="Z12" s="1020"/>
      <c r="AA12" s="1021"/>
      <c r="AB12" s="526"/>
      <c r="AC12" s="1026"/>
      <c r="AD12" s="1026"/>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0"/>
      <c r="H13" s="1011"/>
      <c r="I13" s="1011"/>
      <c r="J13" s="1011"/>
      <c r="K13" s="1011"/>
      <c r="L13" s="1011"/>
      <c r="M13" s="1011"/>
      <c r="N13" s="1011"/>
      <c r="O13" s="1012"/>
      <c r="P13" s="1017"/>
      <c r="Q13" s="1017"/>
      <c r="R13" s="1017"/>
      <c r="S13" s="1017"/>
      <c r="T13" s="1017"/>
      <c r="U13" s="1017"/>
      <c r="V13" s="1017"/>
      <c r="W13" s="1017"/>
      <c r="X13" s="1018"/>
      <c r="Y13" s="1019" t="s">
        <v>13</v>
      </c>
      <c r="Z13" s="1020"/>
      <c r="AA13" s="1021"/>
      <c r="AB13" s="594" t="s">
        <v>182</v>
      </c>
      <c r="AC13" s="1022"/>
      <c r="AD13" s="1022"/>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377</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8"/>
      <c r="Z16" s="829"/>
      <c r="AA16" s="830"/>
      <c r="AB16" s="1032" t="s">
        <v>11</v>
      </c>
      <c r="AC16" s="1033"/>
      <c r="AD16" s="1034"/>
      <c r="AE16" s="248" t="s">
        <v>389</v>
      </c>
      <c r="AF16" s="248"/>
      <c r="AG16" s="248"/>
      <c r="AH16" s="248"/>
      <c r="AI16" s="248" t="s">
        <v>387</v>
      </c>
      <c r="AJ16" s="248"/>
      <c r="AK16" s="248"/>
      <c r="AL16" s="248"/>
      <c r="AM16" s="248" t="s">
        <v>416</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29"/>
      <c r="Z17" s="1030"/>
      <c r="AA17" s="1031"/>
      <c r="AB17" s="1035"/>
      <c r="AC17" s="1036"/>
      <c r="AD17" s="1037"/>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4"/>
      <c r="H18" s="1005"/>
      <c r="I18" s="1005"/>
      <c r="J18" s="1005"/>
      <c r="K18" s="1005"/>
      <c r="L18" s="1005"/>
      <c r="M18" s="1005"/>
      <c r="N18" s="1005"/>
      <c r="O18" s="1006"/>
      <c r="P18" s="104"/>
      <c r="Q18" s="1013"/>
      <c r="R18" s="1013"/>
      <c r="S18" s="1013"/>
      <c r="T18" s="1013"/>
      <c r="U18" s="1013"/>
      <c r="V18" s="1013"/>
      <c r="W18" s="1013"/>
      <c r="X18" s="1014"/>
      <c r="Y18" s="1023" t="s">
        <v>12</v>
      </c>
      <c r="Z18" s="1024"/>
      <c r="AA18" s="1025"/>
      <c r="AB18" s="464"/>
      <c r="AC18" s="1027"/>
      <c r="AD18" s="1027"/>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7"/>
      <c r="H19" s="1008"/>
      <c r="I19" s="1008"/>
      <c r="J19" s="1008"/>
      <c r="K19" s="1008"/>
      <c r="L19" s="1008"/>
      <c r="M19" s="1008"/>
      <c r="N19" s="1008"/>
      <c r="O19" s="1009"/>
      <c r="P19" s="1015"/>
      <c r="Q19" s="1015"/>
      <c r="R19" s="1015"/>
      <c r="S19" s="1015"/>
      <c r="T19" s="1015"/>
      <c r="U19" s="1015"/>
      <c r="V19" s="1015"/>
      <c r="W19" s="1015"/>
      <c r="X19" s="1016"/>
      <c r="Y19" s="418" t="s">
        <v>54</v>
      </c>
      <c r="Z19" s="1020"/>
      <c r="AA19" s="1021"/>
      <c r="AB19" s="526"/>
      <c r="AC19" s="1026"/>
      <c r="AD19" s="1026"/>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0"/>
      <c r="H20" s="1011"/>
      <c r="I20" s="1011"/>
      <c r="J20" s="1011"/>
      <c r="K20" s="1011"/>
      <c r="L20" s="1011"/>
      <c r="M20" s="1011"/>
      <c r="N20" s="1011"/>
      <c r="O20" s="1012"/>
      <c r="P20" s="1017"/>
      <c r="Q20" s="1017"/>
      <c r="R20" s="1017"/>
      <c r="S20" s="1017"/>
      <c r="T20" s="1017"/>
      <c r="U20" s="1017"/>
      <c r="V20" s="1017"/>
      <c r="W20" s="1017"/>
      <c r="X20" s="1018"/>
      <c r="Y20" s="1019" t="s">
        <v>13</v>
      </c>
      <c r="Z20" s="1020"/>
      <c r="AA20" s="1021"/>
      <c r="AB20" s="594" t="s">
        <v>182</v>
      </c>
      <c r="AC20" s="1022"/>
      <c r="AD20" s="1022"/>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377</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8"/>
      <c r="Z23" s="829"/>
      <c r="AA23" s="830"/>
      <c r="AB23" s="1032" t="s">
        <v>11</v>
      </c>
      <c r="AC23" s="1033"/>
      <c r="AD23" s="1034"/>
      <c r="AE23" s="248" t="s">
        <v>389</v>
      </c>
      <c r="AF23" s="248"/>
      <c r="AG23" s="248"/>
      <c r="AH23" s="248"/>
      <c r="AI23" s="248" t="s">
        <v>387</v>
      </c>
      <c r="AJ23" s="248"/>
      <c r="AK23" s="248"/>
      <c r="AL23" s="248"/>
      <c r="AM23" s="248" t="s">
        <v>416</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29"/>
      <c r="Z24" s="1030"/>
      <c r="AA24" s="1031"/>
      <c r="AB24" s="1035"/>
      <c r="AC24" s="1036"/>
      <c r="AD24" s="1037"/>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4"/>
      <c r="H25" s="1005"/>
      <c r="I25" s="1005"/>
      <c r="J25" s="1005"/>
      <c r="K25" s="1005"/>
      <c r="L25" s="1005"/>
      <c r="M25" s="1005"/>
      <c r="N25" s="1005"/>
      <c r="O25" s="1006"/>
      <c r="P25" s="104"/>
      <c r="Q25" s="1013"/>
      <c r="R25" s="1013"/>
      <c r="S25" s="1013"/>
      <c r="T25" s="1013"/>
      <c r="U25" s="1013"/>
      <c r="V25" s="1013"/>
      <c r="W25" s="1013"/>
      <c r="X25" s="1014"/>
      <c r="Y25" s="1023" t="s">
        <v>12</v>
      </c>
      <c r="Z25" s="1024"/>
      <c r="AA25" s="1025"/>
      <c r="AB25" s="464"/>
      <c r="AC25" s="1027"/>
      <c r="AD25" s="1027"/>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7"/>
      <c r="H26" s="1008"/>
      <c r="I26" s="1008"/>
      <c r="J26" s="1008"/>
      <c r="K26" s="1008"/>
      <c r="L26" s="1008"/>
      <c r="M26" s="1008"/>
      <c r="N26" s="1008"/>
      <c r="O26" s="1009"/>
      <c r="P26" s="1015"/>
      <c r="Q26" s="1015"/>
      <c r="R26" s="1015"/>
      <c r="S26" s="1015"/>
      <c r="T26" s="1015"/>
      <c r="U26" s="1015"/>
      <c r="V26" s="1015"/>
      <c r="W26" s="1015"/>
      <c r="X26" s="1016"/>
      <c r="Y26" s="418" t="s">
        <v>54</v>
      </c>
      <c r="Z26" s="1020"/>
      <c r="AA26" s="1021"/>
      <c r="AB26" s="526"/>
      <c r="AC26" s="1026"/>
      <c r="AD26" s="1026"/>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0"/>
      <c r="H27" s="1011"/>
      <c r="I27" s="1011"/>
      <c r="J27" s="1011"/>
      <c r="K27" s="1011"/>
      <c r="L27" s="1011"/>
      <c r="M27" s="1011"/>
      <c r="N27" s="1011"/>
      <c r="O27" s="1012"/>
      <c r="P27" s="1017"/>
      <c r="Q27" s="1017"/>
      <c r="R27" s="1017"/>
      <c r="S27" s="1017"/>
      <c r="T27" s="1017"/>
      <c r="U27" s="1017"/>
      <c r="V27" s="1017"/>
      <c r="W27" s="1017"/>
      <c r="X27" s="1018"/>
      <c r="Y27" s="1019" t="s">
        <v>13</v>
      </c>
      <c r="Z27" s="1020"/>
      <c r="AA27" s="1021"/>
      <c r="AB27" s="594" t="s">
        <v>182</v>
      </c>
      <c r="AC27" s="1022"/>
      <c r="AD27" s="1022"/>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377</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8"/>
      <c r="Z30" s="829"/>
      <c r="AA30" s="830"/>
      <c r="AB30" s="1032" t="s">
        <v>11</v>
      </c>
      <c r="AC30" s="1033"/>
      <c r="AD30" s="1034"/>
      <c r="AE30" s="248" t="s">
        <v>389</v>
      </c>
      <c r="AF30" s="248"/>
      <c r="AG30" s="248"/>
      <c r="AH30" s="248"/>
      <c r="AI30" s="248" t="s">
        <v>387</v>
      </c>
      <c r="AJ30" s="248"/>
      <c r="AK30" s="248"/>
      <c r="AL30" s="248"/>
      <c r="AM30" s="248" t="s">
        <v>416</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29"/>
      <c r="Z31" s="1030"/>
      <c r="AA31" s="1031"/>
      <c r="AB31" s="1035"/>
      <c r="AC31" s="1036"/>
      <c r="AD31" s="1037"/>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4"/>
      <c r="H32" s="1005"/>
      <c r="I32" s="1005"/>
      <c r="J32" s="1005"/>
      <c r="K32" s="1005"/>
      <c r="L32" s="1005"/>
      <c r="M32" s="1005"/>
      <c r="N32" s="1005"/>
      <c r="O32" s="1006"/>
      <c r="P32" s="104"/>
      <c r="Q32" s="1013"/>
      <c r="R32" s="1013"/>
      <c r="S32" s="1013"/>
      <c r="T32" s="1013"/>
      <c r="U32" s="1013"/>
      <c r="V32" s="1013"/>
      <c r="W32" s="1013"/>
      <c r="X32" s="1014"/>
      <c r="Y32" s="1023" t="s">
        <v>12</v>
      </c>
      <c r="Z32" s="1024"/>
      <c r="AA32" s="1025"/>
      <c r="AB32" s="464"/>
      <c r="AC32" s="1027"/>
      <c r="AD32" s="1027"/>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7"/>
      <c r="H33" s="1008"/>
      <c r="I33" s="1008"/>
      <c r="J33" s="1008"/>
      <c r="K33" s="1008"/>
      <c r="L33" s="1008"/>
      <c r="M33" s="1008"/>
      <c r="N33" s="1008"/>
      <c r="O33" s="1009"/>
      <c r="P33" s="1015"/>
      <c r="Q33" s="1015"/>
      <c r="R33" s="1015"/>
      <c r="S33" s="1015"/>
      <c r="T33" s="1015"/>
      <c r="U33" s="1015"/>
      <c r="V33" s="1015"/>
      <c r="W33" s="1015"/>
      <c r="X33" s="1016"/>
      <c r="Y33" s="418" t="s">
        <v>54</v>
      </c>
      <c r="Z33" s="1020"/>
      <c r="AA33" s="1021"/>
      <c r="AB33" s="526"/>
      <c r="AC33" s="1026"/>
      <c r="AD33" s="1026"/>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0"/>
      <c r="H34" s="1011"/>
      <c r="I34" s="1011"/>
      <c r="J34" s="1011"/>
      <c r="K34" s="1011"/>
      <c r="L34" s="1011"/>
      <c r="M34" s="1011"/>
      <c r="N34" s="1011"/>
      <c r="O34" s="1012"/>
      <c r="P34" s="1017"/>
      <c r="Q34" s="1017"/>
      <c r="R34" s="1017"/>
      <c r="S34" s="1017"/>
      <c r="T34" s="1017"/>
      <c r="U34" s="1017"/>
      <c r="V34" s="1017"/>
      <c r="W34" s="1017"/>
      <c r="X34" s="1018"/>
      <c r="Y34" s="1019" t="s">
        <v>13</v>
      </c>
      <c r="Z34" s="1020"/>
      <c r="AA34" s="1021"/>
      <c r="AB34" s="594" t="s">
        <v>182</v>
      </c>
      <c r="AC34" s="1022"/>
      <c r="AD34" s="1022"/>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8"/>
      <c r="Z37" s="829"/>
      <c r="AA37" s="830"/>
      <c r="AB37" s="1032" t="s">
        <v>11</v>
      </c>
      <c r="AC37" s="1033"/>
      <c r="AD37" s="1034"/>
      <c r="AE37" s="248" t="s">
        <v>389</v>
      </c>
      <c r="AF37" s="248"/>
      <c r="AG37" s="248"/>
      <c r="AH37" s="248"/>
      <c r="AI37" s="248" t="s">
        <v>387</v>
      </c>
      <c r="AJ37" s="248"/>
      <c r="AK37" s="248"/>
      <c r="AL37" s="248"/>
      <c r="AM37" s="248" t="s">
        <v>416</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29"/>
      <c r="Z38" s="1030"/>
      <c r="AA38" s="1031"/>
      <c r="AB38" s="1035"/>
      <c r="AC38" s="1036"/>
      <c r="AD38" s="1037"/>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4"/>
      <c r="H39" s="1005"/>
      <c r="I39" s="1005"/>
      <c r="J39" s="1005"/>
      <c r="K39" s="1005"/>
      <c r="L39" s="1005"/>
      <c r="M39" s="1005"/>
      <c r="N39" s="1005"/>
      <c r="O39" s="1006"/>
      <c r="P39" s="104"/>
      <c r="Q39" s="1013"/>
      <c r="R39" s="1013"/>
      <c r="S39" s="1013"/>
      <c r="T39" s="1013"/>
      <c r="U39" s="1013"/>
      <c r="V39" s="1013"/>
      <c r="W39" s="1013"/>
      <c r="X39" s="1014"/>
      <c r="Y39" s="1023" t="s">
        <v>12</v>
      </c>
      <c r="Z39" s="1024"/>
      <c r="AA39" s="1025"/>
      <c r="AB39" s="464"/>
      <c r="AC39" s="1027"/>
      <c r="AD39" s="1027"/>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7"/>
      <c r="H40" s="1008"/>
      <c r="I40" s="1008"/>
      <c r="J40" s="1008"/>
      <c r="K40" s="1008"/>
      <c r="L40" s="1008"/>
      <c r="M40" s="1008"/>
      <c r="N40" s="1008"/>
      <c r="O40" s="1009"/>
      <c r="P40" s="1015"/>
      <c r="Q40" s="1015"/>
      <c r="R40" s="1015"/>
      <c r="S40" s="1015"/>
      <c r="T40" s="1015"/>
      <c r="U40" s="1015"/>
      <c r="V40" s="1015"/>
      <c r="W40" s="1015"/>
      <c r="X40" s="1016"/>
      <c r="Y40" s="418" t="s">
        <v>54</v>
      </c>
      <c r="Z40" s="1020"/>
      <c r="AA40" s="1021"/>
      <c r="AB40" s="526"/>
      <c r="AC40" s="1026"/>
      <c r="AD40" s="10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0"/>
      <c r="H41" s="1011"/>
      <c r="I41" s="1011"/>
      <c r="J41" s="1011"/>
      <c r="K41" s="1011"/>
      <c r="L41" s="1011"/>
      <c r="M41" s="1011"/>
      <c r="N41" s="1011"/>
      <c r="O41" s="1012"/>
      <c r="P41" s="1017"/>
      <c r="Q41" s="1017"/>
      <c r="R41" s="1017"/>
      <c r="S41" s="1017"/>
      <c r="T41" s="1017"/>
      <c r="U41" s="1017"/>
      <c r="V41" s="1017"/>
      <c r="W41" s="1017"/>
      <c r="X41" s="1018"/>
      <c r="Y41" s="1019" t="s">
        <v>13</v>
      </c>
      <c r="Z41" s="1020"/>
      <c r="AA41" s="1021"/>
      <c r="AB41" s="594" t="s">
        <v>182</v>
      </c>
      <c r="AC41" s="1022"/>
      <c r="AD41" s="1022"/>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8"/>
      <c r="Z44" s="829"/>
      <c r="AA44" s="830"/>
      <c r="AB44" s="1032" t="s">
        <v>11</v>
      </c>
      <c r="AC44" s="1033"/>
      <c r="AD44" s="1034"/>
      <c r="AE44" s="248" t="s">
        <v>389</v>
      </c>
      <c r="AF44" s="248"/>
      <c r="AG44" s="248"/>
      <c r="AH44" s="248"/>
      <c r="AI44" s="248" t="s">
        <v>387</v>
      </c>
      <c r="AJ44" s="248"/>
      <c r="AK44" s="248"/>
      <c r="AL44" s="248"/>
      <c r="AM44" s="248" t="s">
        <v>416</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29"/>
      <c r="Z45" s="1030"/>
      <c r="AA45" s="1031"/>
      <c r="AB45" s="1035"/>
      <c r="AC45" s="1036"/>
      <c r="AD45" s="1037"/>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4"/>
      <c r="H46" s="1005"/>
      <c r="I46" s="1005"/>
      <c r="J46" s="1005"/>
      <c r="K46" s="1005"/>
      <c r="L46" s="1005"/>
      <c r="M46" s="1005"/>
      <c r="N46" s="1005"/>
      <c r="O46" s="1006"/>
      <c r="P46" s="104"/>
      <c r="Q46" s="1013"/>
      <c r="R46" s="1013"/>
      <c r="S46" s="1013"/>
      <c r="T46" s="1013"/>
      <c r="U46" s="1013"/>
      <c r="V46" s="1013"/>
      <c r="W46" s="1013"/>
      <c r="X46" s="1014"/>
      <c r="Y46" s="1023" t="s">
        <v>12</v>
      </c>
      <c r="Z46" s="1024"/>
      <c r="AA46" s="1025"/>
      <c r="AB46" s="464"/>
      <c r="AC46" s="1027"/>
      <c r="AD46" s="1027"/>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7"/>
      <c r="H47" s="1008"/>
      <c r="I47" s="1008"/>
      <c r="J47" s="1008"/>
      <c r="K47" s="1008"/>
      <c r="L47" s="1008"/>
      <c r="M47" s="1008"/>
      <c r="N47" s="1008"/>
      <c r="O47" s="1009"/>
      <c r="P47" s="1015"/>
      <c r="Q47" s="1015"/>
      <c r="R47" s="1015"/>
      <c r="S47" s="1015"/>
      <c r="T47" s="1015"/>
      <c r="U47" s="1015"/>
      <c r="V47" s="1015"/>
      <c r="W47" s="1015"/>
      <c r="X47" s="1016"/>
      <c r="Y47" s="418" t="s">
        <v>54</v>
      </c>
      <c r="Z47" s="1020"/>
      <c r="AA47" s="1021"/>
      <c r="AB47" s="526"/>
      <c r="AC47" s="1026"/>
      <c r="AD47" s="10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0"/>
      <c r="H48" s="1011"/>
      <c r="I48" s="1011"/>
      <c r="J48" s="1011"/>
      <c r="K48" s="1011"/>
      <c r="L48" s="1011"/>
      <c r="M48" s="1011"/>
      <c r="N48" s="1011"/>
      <c r="O48" s="1012"/>
      <c r="P48" s="1017"/>
      <c r="Q48" s="1017"/>
      <c r="R48" s="1017"/>
      <c r="S48" s="1017"/>
      <c r="T48" s="1017"/>
      <c r="U48" s="1017"/>
      <c r="V48" s="1017"/>
      <c r="W48" s="1017"/>
      <c r="X48" s="1018"/>
      <c r="Y48" s="1019" t="s">
        <v>13</v>
      </c>
      <c r="Z48" s="1020"/>
      <c r="AA48" s="1021"/>
      <c r="AB48" s="594" t="s">
        <v>182</v>
      </c>
      <c r="AC48" s="1022"/>
      <c r="AD48" s="1022"/>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8"/>
      <c r="Z51" s="829"/>
      <c r="AA51" s="830"/>
      <c r="AB51" s="242" t="s">
        <v>11</v>
      </c>
      <c r="AC51" s="1033"/>
      <c r="AD51" s="1034"/>
      <c r="AE51" s="248" t="s">
        <v>389</v>
      </c>
      <c r="AF51" s="248"/>
      <c r="AG51" s="248"/>
      <c r="AH51" s="248"/>
      <c r="AI51" s="248" t="s">
        <v>387</v>
      </c>
      <c r="AJ51" s="248"/>
      <c r="AK51" s="248"/>
      <c r="AL51" s="248"/>
      <c r="AM51" s="248" t="s">
        <v>416</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29"/>
      <c r="Z52" s="1030"/>
      <c r="AA52" s="1031"/>
      <c r="AB52" s="1035"/>
      <c r="AC52" s="1036"/>
      <c r="AD52" s="1037"/>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4"/>
      <c r="H53" s="1005"/>
      <c r="I53" s="1005"/>
      <c r="J53" s="1005"/>
      <c r="K53" s="1005"/>
      <c r="L53" s="1005"/>
      <c r="M53" s="1005"/>
      <c r="N53" s="1005"/>
      <c r="O53" s="1006"/>
      <c r="P53" s="104"/>
      <c r="Q53" s="1013"/>
      <c r="R53" s="1013"/>
      <c r="S53" s="1013"/>
      <c r="T53" s="1013"/>
      <c r="U53" s="1013"/>
      <c r="V53" s="1013"/>
      <c r="W53" s="1013"/>
      <c r="X53" s="1014"/>
      <c r="Y53" s="1023" t="s">
        <v>12</v>
      </c>
      <c r="Z53" s="1024"/>
      <c r="AA53" s="1025"/>
      <c r="AB53" s="464"/>
      <c r="AC53" s="1027"/>
      <c r="AD53" s="1027"/>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7"/>
      <c r="H54" s="1008"/>
      <c r="I54" s="1008"/>
      <c r="J54" s="1008"/>
      <c r="K54" s="1008"/>
      <c r="L54" s="1008"/>
      <c r="M54" s="1008"/>
      <c r="N54" s="1008"/>
      <c r="O54" s="1009"/>
      <c r="P54" s="1015"/>
      <c r="Q54" s="1015"/>
      <c r="R54" s="1015"/>
      <c r="S54" s="1015"/>
      <c r="T54" s="1015"/>
      <c r="U54" s="1015"/>
      <c r="V54" s="1015"/>
      <c r="W54" s="1015"/>
      <c r="X54" s="1016"/>
      <c r="Y54" s="418" t="s">
        <v>54</v>
      </c>
      <c r="Z54" s="1020"/>
      <c r="AA54" s="1021"/>
      <c r="AB54" s="526"/>
      <c r="AC54" s="1026"/>
      <c r="AD54" s="10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0"/>
      <c r="H55" s="1011"/>
      <c r="I55" s="1011"/>
      <c r="J55" s="1011"/>
      <c r="K55" s="1011"/>
      <c r="L55" s="1011"/>
      <c r="M55" s="1011"/>
      <c r="N55" s="1011"/>
      <c r="O55" s="1012"/>
      <c r="P55" s="1017"/>
      <c r="Q55" s="1017"/>
      <c r="R55" s="1017"/>
      <c r="S55" s="1017"/>
      <c r="T55" s="1017"/>
      <c r="U55" s="1017"/>
      <c r="V55" s="1017"/>
      <c r="W55" s="1017"/>
      <c r="X55" s="1018"/>
      <c r="Y55" s="1019" t="s">
        <v>13</v>
      </c>
      <c r="Z55" s="1020"/>
      <c r="AA55" s="1021"/>
      <c r="AB55" s="594" t="s">
        <v>182</v>
      </c>
      <c r="AC55" s="1022"/>
      <c r="AD55" s="1022"/>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8"/>
      <c r="Z58" s="829"/>
      <c r="AA58" s="830"/>
      <c r="AB58" s="1032" t="s">
        <v>11</v>
      </c>
      <c r="AC58" s="1033"/>
      <c r="AD58" s="1034"/>
      <c r="AE58" s="248" t="s">
        <v>389</v>
      </c>
      <c r="AF58" s="248"/>
      <c r="AG58" s="248"/>
      <c r="AH58" s="248"/>
      <c r="AI58" s="248" t="s">
        <v>387</v>
      </c>
      <c r="AJ58" s="248"/>
      <c r="AK58" s="248"/>
      <c r="AL58" s="248"/>
      <c r="AM58" s="248" t="s">
        <v>416</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29"/>
      <c r="Z59" s="1030"/>
      <c r="AA59" s="1031"/>
      <c r="AB59" s="1035"/>
      <c r="AC59" s="1036"/>
      <c r="AD59" s="1037"/>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4"/>
      <c r="H60" s="1005"/>
      <c r="I60" s="1005"/>
      <c r="J60" s="1005"/>
      <c r="K60" s="1005"/>
      <c r="L60" s="1005"/>
      <c r="M60" s="1005"/>
      <c r="N60" s="1005"/>
      <c r="O60" s="1006"/>
      <c r="P60" s="104"/>
      <c r="Q60" s="1013"/>
      <c r="R60" s="1013"/>
      <c r="S60" s="1013"/>
      <c r="T60" s="1013"/>
      <c r="U60" s="1013"/>
      <c r="V60" s="1013"/>
      <c r="W60" s="1013"/>
      <c r="X60" s="1014"/>
      <c r="Y60" s="1023" t="s">
        <v>12</v>
      </c>
      <c r="Z60" s="1024"/>
      <c r="AA60" s="1025"/>
      <c r="AB60" s="464"/>
      <c r="AC60" s="1027"/>
      <c r="AD60" s="1027"/>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7"/>
      <c r="H61" s="1008"/>
      <c r="I61" s="1008"/>
      <c r="J61" s="1008"/>
      <c r="K61" s="1008"/>
      <c r="L61" s="1008"/>
      <c r="M61" s="1008"/>
      <c r="N61" s="1008"/>
      <c r="O61" s="1009"/>
      <c r="P61" s="1015"/>
      <c r="Q61" s="1015"/>
      <c r="R61" s="1015"/>
      <c r="S61" s="1015"/>
      <c r="T61" s="1015"/>
      <c r="U61" s="1015"/>
      <c r="V61" s="1015"/>
      <c r="W61" s="1015"/>
      <c r="X61" s="1016"/>
      <c r="Y61" s="418" t="s">
        <v>54</v>
      </c>
      <c r="Z61" s="1020"/>
      <c r="AA61" s="1021"/>
      <c r="AB61" s="526"/>
      <c r="AC61" s="1026"/>
      <c r="AD61" s="10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0"/>
      <c r="H62" s="1011"/>
      <c r="I62" s="1011"/>
      <c r="J62" s="1011"/>
      <c r="K62" s="1011"/>
      <c r="L62" s="1011"/>
      <c r="M62" s="1011"/>
      <c r="N62" s="1011"/>
      <c r="O62" s="1012"/>
      <c r="P62" s="1017"/>
      <c r="Q62" s="1017"/>
      <c r="R62" s="1017"/>
      <c r="S62" s="1017"/>
      <c r="T62" s="1017"/>
      <c r="U62" s="1017"/>
      <c r="V62" s="1017"/>
      <c r="W62" s="1017"/>
      <c r="X62" s="1018"/>
      <c r="Y62" s="1019" t="s">
        <v>13</v>
      </c>
      <c r="Z62" s="1020"/>
      <c r="AA62" s="1021"/>
      <c r="AB62" s="594" t="s">
        <v>182</v>
      </c>
      <c r="AC62" s="1022"/>
      <c r="AD62" s="1022"/>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8"/>
      <c r="Z65" s="829"/>
      <c r="AA65" s="830"/>
      <c r="AB65" s="1032" t="s">
        <v>11</v>
      </c>
      <c r="AC65" s="1033"/>
      <c r="AD65" s="1034"/>
      <c r="AE65" s="248" t="s">
        <v>389</v>
      </c>
      <c r="AF65" s="248"/>
      <c r="AG65" s="248"/>
      <c r="AH65" s="248"/>
      <c r="AI65" s="248" t="s">
        <v>387</v>
      </c>
      <c r="AJ65" s="248"/>
      <c r="AK65" s="248"/>
      <c r="AL65" s="248"/>
      <c r="AM65" s="248" t="s">
        <v>416</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29"/>
      <c r="Z66" s="1030"/>
      <c r="AA66" s="1031"/>
      <c r="AB66" s="1035"/>
      <c r="AC66" s="1036"/>
      <c r="AD66" s="1037"/>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4"/>
      <c r="H67" s="1005"/>
      <c r="I67" s="1005"/>
      <c r="J67" s="1005"/>
      <c r="K67" s="1005"/>
      <c r="L67" s="1005"/>
      <c r="M67" s="1005"/>
      <c r="N67" s="1005"/>
      <c r="O67" s="1006"/>
      <c r="P67" s="104"/>
      <c r="Q67" s="1013"/>
      <c r="R67" s="1013"/>
      <c r="S67" s="1013"/>
      <c r="T67" s="1013"/>
      <c r="U67" s="1013"/>
      <c r="V67" s="1013"/>
      <c r="W67" s="1013"/>
      <c r="X67" s="1014"/>
      <c r="Y67" s="1023" t="s">
        <v>12</v>
      </c>
      <c r="Z67" s="1024"/>
      <c r="AA67" s="1025"/>
      <c r="AB67" s="464"/>
      <c r="AC67" s="1027"/>
      <c r="AD67" s="1027"/>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7"/>
      <c r="H68" s="1008"/>
      <c r="I68" s="1008"/>
      <c r="J68" s="1008"/>
      <c r="K68" s="1008"/>
      <c r="L68" s="1008"/>
      <c r="M68" s="1008"/>
      <c r="N68" s="1008"/>
      <c r="O68" s="1009"/>
      <c r="P68" s="1015"/>
      <c r="Q68" s="1015"/>
      <c r="R68" s="1015"/>
      <c r="S68" s="1015"/>
      <c r="T68" s="1015"/>
      <c r="U68" s="1015"/>
      <c r="V68" s="1015"/>
      <c r="W68" s="1015"/>
      <c r="X68" s="1016"/>
      <c r="Y68" s="418" t="s">
        <v>54</v>
      </c>
      <c r="Z68" s="1020"/>
      <c r="AA68" s="1021"/>
      <c r="AB68" s="526"/>
      <c r="AC68" s="1026"/>
      <c r="AD68" s="1026"/>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0"/>
      <c r="H69" s="1011"/>
      <c r="I69" s="1011"/>
      <c r="J69" s="1011"/>
      <c r="K69" s="1011"/>
      <c r="L69" s="1011"/>
      <c r="M69" s="1011"/>
      <c r="N69" s="1011"/>
      <c r="O69" s="1012"/>
      <c r="P69" s="1017"/>
      <c r="Q69" s="1017"/>
      <c r="R69" s="1017"/>
      <c r="S69" s="1017"/>
      <c r="T69" s="1017"/>
      <c r="U69" s="1017"/>
      <c r="V69" s="1017"/>
      <c r="W69" s="1017"/>
      <c r="X69" s="1018"/>
      <c r="Y69" s="418" t="s">
        <v>13</v>
      </c>
      <c r="Z69" s="1020"/>
      <c r="AA69" s="1021"/>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377</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2"/>
      <c r="H71" s="1003"/>
      <c r="I71" s="1003"/>
      <c r="J71" s="1003"/>
      <c r="K71" s="1003"/>
      <c r="L71" s="1003"/>
      <c r="M71" s="1003"/>
      <c r="N71" s="1003"/>
      <c r="O71" s="1003"/>
      <c r="P71" s="1003"/>
      <c r="Q71" s="1003"/>
      <c r="R71" s="1003"/>
      <c r="S71" s="1003"/>
      <c r="T71" s="1003"/>
      <c r="U71" s="1003"/>
      <c r="V71" s="1003"/>
      <c r="W71" s="1003"/>
      <c r="X71" s="1003"/>
      <c r="Y71" s="1003"/>
      <c r="Z71" s="1003"/>
      <c r="AA71" s="1003"/>
      <c r="AB71" s="1003"/>
      <c r="AC71" s="1003"/>
      <c r="AD71" s="1003"/>
      <c r="AE71" s="1003"/>
      <c r="AF71" s="1003"/>
      <c r="AG71" s="1003"/>
      <c r="AH71" s="1003"/>
      <c r="AI71" s="1003"/>
      <c r="AJ71" s="1003"/>
      <c r="AK71" s="1003"/>
      <c r="AL71" s="1003"/>
      <c r="AM71" s="1003"/>
      <c r="AN71" s="1003"/>
      <c r="AO71" s="1003"/>
      <c r="AP71" s="1003"/>
      <c r="AQ71" s="1003"/>
      <c r="AR71" s="1003"/>
      <c r="AS71" s="1003"/>
      <c r="AT71" s="1003"/>
      <c r="AU71" s="1003"/>
      <c r="AV71" s="1003"/>
      <c r="AW71" s="1003"/>
      <c r="AX71" s="1004"/>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AU6" sqref="AU6:AX6"/>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6" t="s">
        <v>28</v>
      </c>
      <c r="B2" s="1057"/>
      <c r="C2" s="1057"/>
      <c r="D2" s="1057"/>
      <c r="E2" s="1057"/>
      <c r="F2" s="1058"/>
      <c r="G2" s="595" t="s">
        <v>618</v>
      </c>
      <c r="H2" s="596"/>
      <c r="I2" s="596"/>
      <c r="J2" s="596"/>
      <c r="K2" s="596"/>
      <c r="L2" s="596"/>
      <c r="M2" s="596"/>
      <c r="N2" s="596"/>
      <c r="O2" s="596"/>
      <c r="P2" s="596"/>
      <c r="Q2" s="596"/>
      <c r="R2" s="596"/>
      <c r="S2" s="596"/>
      <c r="T2" s="596"/>
      <c r="U2" s="596"/>
      <c r="V2" s="596"/>
      <c r="W2" s="596"/>
      <c r="X2" s="596"/>
      <c r="Y2" s="596"/>
      <c r="Z2" s="596"/>
      <c r="AA2" s="596"/>
      <c r="AB2" s="597"/>
      <c r="AC2" s="595" t="s">
        <v>620</v>
      </c>
      <c r="AD2" s="1059"/>
      <c r="AE2" s="1059"/>
      <c r="AF2" s="1059"/>
      <c r="AG2" s="1059"/>
      <c r="AH2" s="1059"/>
      <c r="AI2" s="1059"/>
      <c r="AJ2" s="1059"/>
      <c r="AK2" s="1059"/>
      <c r="AL2" s="1059"/>
      <c r="AM2" s="1059"/>
      <c r="AN2" s="1059"/>
      <c r="AO2" s="1059"/>
      <c r="AP2" s="1059"/>
      <c r="AQ2" s="1059"/>
      <c r="AR2" s="1059"/>
      <c r="AS2" s="1059"/>
      <c r="AT2" s="1059"/>
      <c r="AU2" s="1059"/>
      <c r="AV2" s="1059"/>
      <c r="AW2" s="1059"/>
      <c r="AX2" s="1060"/>
    </row>
    <row r="3" spans="1:50" ht="24.75" customHeight="1" x14ac:dyDescent="0.15">
      <c r="A3" s="1050"/>
      <c r="B3" s="1051"/>
      <c r="C3" s="1051"/>
      <c r="D3" s="1051"/>
      <c r="E3" s="1051"/>
      <c r="F3" s="1052"/>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0"/>
      <c r="B4" s="1051"/>
      <c r="C4" s="1051"/>
      <c r="D4" s="1051"/>
      <c r="E4" s="1051"/>
      <c r="F4" s="1052"/>
      <c r="G4" s="670" t="s">
        <v>605</v>
      </c>
      <c r="H4" s="671"/>
      <c r="I4" s="671"/>
      <c r="J4" s="671"/>
      <c r="K4" s="672"/>
      <c r="L4" s="664" t="s">
        <v>619</v>
      </c>
      <c r="M4" s="665"/>
      <c r="N4" s="665"/>
      <c r="O4" s="665"/>
      <c r="P4" s="665"/>
      <c r="Q4" s="665"/>
      <c r="R4" s="665"/>
      <c r="S4" s="665"/>
      <c r="T4" s="665"/>
      <c r="U4" s="665"/>
      <c r="V4" s="665"/>
      <c r="W4" s="665"/>
      <c r="X4" s="666"/>
      <c r="Y4" s="388">
        <v>0.3</v>
      </c>
      <c r="Z4" s="389"/>
      <c r="AA4" s="389"/>
      <c r="AB4" s="805"/>
      <c r="AC4" s="670" t="s">
        <v>605</v>
      </c>
      <c r="AD4" s="671"/>
      <c r="AE4" s="671"/>
      <c r="AF4" s="671"/>
      <c r="AG4" s="672"/>
      <c r="AH4" s="664" t="s">
        <v>621</v>
      </c>
      <c r="AI4" s="665"/>
      <c r="AJ4" s="665"/>
      <c r="AK4" s="665"/>
      <c r="AL4" s="665"/>
      <c r="AM4" s="665"/>
      <c r="AN4" s="665"/>
      <c r="AO4" s="665"/>
      <c r="AP4" s="665"/>
      <c r="AQ4" s="665"/>
      <c r="AR4" s="665"/>
      <c r="AS4" s="665"/>
      <c r="AT4" s="666"/>
      <c r="AU4" s="388">
        <v>7.9</v>
      </c>
      <c r="AV4" s="389"/>
      <c r="AW4" s="389"/>
      <c r="AX4" s="390"/>
    </row>
    <row r="5" spans="1:50" ht="24.75" customHeight="1" x14ac:dyDescent="0.15">
      <c r="A5" s="1050"/>
      <c r="B5" s="1051"/>
      <c r="C5" s="1051"/>
      <c r="D5" s="1051"/>
      <c r="E5" s="1051"/>
      <c r="F5" s="1052"/>
      <c r="G5" s="606"/>
      <c r="H5" s="607"/>
      <c r="I5" s="607"/>
      <c r="J5" s="607"/>
      <c r="K5" s="608"/>
      <c r="L5" s="598"/>
      <c r="M5" s="599"/>
      <c r="N5" s="599"/>
      <c r="O5" s="599"/>
      <c r="P5" s="599"/>
      <c r="Q5" s="599"/>
      <c r="R5" s="599"/>
      <c r="S5" s="599"/>
      <c r="T5" s="599"/>
      <c r="U5" s="599"/>
      <c r="V5" s="599"/>
      <c r="W5" s="599"/>
      <c r="X5" s="600"/>
      <c r="Y5" s="601"/>
      <c r="Z5" s="602"/>
      <c r="AA5" s="602"/>
      <c r="AB5" s="612"/>
      <c r="AC5" s="606" t="s">
        <v>622</v>
      </c>
      <c r="AD5" s="607"/>
      <c r="AE5" s="607"/>
      <c r="AF5" s="607"/>
      <c r="AG5" s="608"/>
      <c r="AH5" s="598" t="s">
        <v>623</v>
      </c>
      <c r="AI5" s="599"/>
      <c r="AJ5" s="599"/>
      <c r="AK5" s="599"/>
      <c r="AL5" s="599"/>
      <c r="AM5" s="599"/>
      <c r="AN5" s="599"/>
      <c r="AO5" s="599"/>
      <c r="AP5" s="599"/>
      <c r="AQ5" s="599"/>
      <c r="AR5" s="599"/>
      <c r="AS5" s="599"/>
      <c r="AT5" s="600"/>
      <c r="AU5" s="601">
        <v>2.6</v>
      </c>
      <c r="AV5" s="602"/>
      <c r="AW5" s="602"/>
      <c r="AX5" s="603"/>
    </row>
    <row r="6" spans="1:50" ht="24.75" customHeight="1" x14ac:dyDescent="0.15">
      <c r="A6" s="1050"/>
      <c r="B6" s="1051"/>
      <c r="C6" s="1051"/>
      <c r="D6" s="1051"/>
      <c r="E6" s="1051"/>
      <c r="F6" s="1052"/>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hidden="1" customHeight="1" x14ac:dyDescent="0.15">
      <c r="A7" s="1050"/>
      <c r="B7" s="1051"/>
      <c r="C7" s="1051"/>
      <c r="D7" s="1051"/>
      <c r="E7" s="1051"/>
      <c r="F7" s="1052"/>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hidden="1" customHeight="1" x14ac:dyDescent="0.15">
      <c r="A8" s="1050"/>
      <c r="B8" s="1051"/>
      <c r="C8" s="1051"/>
      <c r="D8" s="1051"/>
      <c r="E8" s="1051"/>
      <c r="F8" s="1052"/>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hidden="1" customHeight="1" x14ac:dyDescent="0.15">
      <c r="A9" s="1050"/>
      <c r="B9" s="1051"/>
      <c r="C9" s="1051"/>
      <c r="D9" s="1051"/>
      <c r="E9" s="1051"/>
      <c r="F9" s="1052"/>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hidden="1" customHeight="1" x14ac:dyDescent="0.15">
      <c r="A10" s="1050"/>
      <c r="B10" s="1051"/>
      <c r="C10" s="1051"/>
      <c r="D10" s="1051"/>
      <c r="E10" s="1051"/>
      <c r="F10" s="1052"/>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hidden="1" customHeight="1" x14ac:dyDescent="0.15">
      <c r="A11" s="1050"/>
      <c r="B11" s="1051"/>
      <c r="C11" s="1051"/>
      <c r="D11" s="1051"/>
      <c r="E11" s="1051"/>
      <c r="F11" s="1052"/>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hidden="1" customHeight="1" x14ac:dyDescent="0.15">
      <c r="A12" s="1050"/>
      <c r="B12" s="1051"/>
      <c r="C12" s="1051"/>
      <c r="D12" s="1051"/>
      <c r="E12" s="1051"/>
      <c r="F12" s="1052"/>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hidden="1" customHeight="1" x14ac:dyDescent="0.15">
      <c r="A13" s="1050"/>
      <c r="B13" s="1051"/>
      <c r="C13" s="1051"/>
      <c r="D13" s="1051"/>
      <c r="E13" s="1051"/>
      <c r="F13" s="1052"/>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x14ac:dyDescent="0.15">
      <c r="A14" s="1050"/>
      <c r="B14" s="1051"/>
      <c r="C14" s="1051"/>
      <c r="D14" s="1051"/>
      <c r="E14" s="1051"/>
      <c r="F14" s="1052"/>
      <c r="G14" s="826" t="s">
        <v>20</v>
      </c>
      <c r="H14" s="827"/>
      <c r="I14" s="827"/>
      <c r="J14" s="827"/>
      <c r="K14" s="827"/>
      <c r="L14" s="828"/>
      <c r="M14" s="829"/>
      <c r="N14" s="829"/>
      <c r="O14" s="829"/>
      <c r="P14" s="829"/>
      <c r="Q14" s="829"/>
      <c r="R14" s="829"/>
      <c r="S14" s="829"/>
      <c r="T14" s="829"/>
      <c r="U14" s="829"/>
      <c r="V14" s="829"/>
      <c r="W14" s="829"/>
      <c r="X14" s="830"/>
      <c r="Y14" s="831">
        <f>SUM(Y4:AB13)</f>
        <v>0.3</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10.5</v>
      </c>
      <c r="AV14" s="832"/>
      <c r="AW14" s="832"/>
      <c r="AX14" s="834"/>
    </row>
    <row r="15" spans="1:50" ht="30" hidden="1" customHeight="1" x14ac:dyDescent="0.15">
      <c r="A15" s="1050"/>
      <c r="B15" s="1051"/>
      <c r="C15" s="1051"/>
      <c r="D15" s="1051"/>
      <c r="E15" s="1051"/>
      <c r="F15" s="1052"/>
      <c r="G15" s="595" t="s">
        <v>269</v>
      </c>
      <c r="H15" s="596"/>
      <c r="I15" s="596"/>
      <c r="J15" s="596"/>
      <c r="K15" s="596"/>
      <c r="L15" s="596"/>
      <c r="M15" s="596"/>
      <c r="N15" s="596"/>
      <c r="O15" s="596"/>
      <c r="P15" s="596"/>
      <c r="Q15" s="596"/>
      <c r="R15" s="596"/>
      <c r="S15" s="596"/>
      <c r="T15" s="596"/>
      <c r="U15" s="596"/>
      <c r="V15" s="596"/>
      <c r="W15" s="596"/>
      <c r="X15" s="596"/>
      <c r="Y15" s="596"/>
      <c r="Z15" s="596"/>
      <c r="AA15" s="596"/>
      <c r="AB15" s="597"/>
      <c r="AC15" s="595" t="s">
        <v>270</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hidden="1" customHeight="1" x14ac:dyDescent="0.15">
      <c r="A16" s="1050"/>
      <c r="B16" s="1051"/>
      <c r="C16" s="1051"/>
      <c r="D16" s="1051"/>
      <c r="E16" s="1051"/>
      <c r="F16" s="1052"/>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hidden="1" customHeight="1" x14ac:dyDescent="0.15">
      <c r="A17" s="1050"/>
      <c r="B17" s="1051"/>
      <c r="C17" s="1051"/>
      <c r="D17" s="1051"/>
      <c r="E17" s="1051"/>
      <c r="F17" s="1052"/>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hidden="1" customHeight="1" x14ac:dyDescent="0.15">
      <c r="A18" s="1050"/>
      <c r="B18" s="1051"/>
      <c r="C18" s="1051"/>
      <c r="D18" s="1051"/>
      <c r="E18" s="1051"/>
      <c r="F18" s="1052"/>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hidden="1" customHeight="1" x14ac:dyDescent="0.15">
      <c r="A19" s="1050"/>
      <c r="B19" s="1051"/>
      <c r="C19" s="1051"/>
      <c r="D19" s="1051"/>
      <c r="E19" s="1051"/>
      <c r="F19" s="1052"/>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hidden="1" customHeight="1" x14ac:dyDescent="0.15">
      <c r="A20" s="1050"/>
      <c r="B20" s="1051"/>
      <c r="C20" s="1051"/>
      <c r="D20" s="1051"/>
      <c r="E20" s="1051"/>
      <c r="F20" s="1052"/>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hidden="1" customHeight="1" x14ac:dyDescent="0.15">
      <c r="A21" s="1050"/>
      <c r="B21" s="1051"/>
      <c r="C21" s="1051"/>
      <c r="D21" s="1051"/>
      <c r="E21" s="1051"/>
      <c r="F21" s="1052"/>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hidden="1" customHeight="1" x14ac:dyDescent="0.15">
      <c r="A22" s="1050"/>
      <c r="B22" s="1051"/>
      <c r="C22" s="1051"/>
      <c r="D22" s="1051"/>
      <c r="E22" s="1051"/>
      <c r="F22" s="1052"/>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hidden="1" customHeight="1" x14ac:dyDescent="0.15">
      <c r="A23" s="1050"/>
      <c r="B23" s="1051"/>
      <c r="C23" s="1051"/>
      <c r="D23" s="1051"/>
      <c r="E23" s="1051"/>
      <c r="F23" s="1052"/>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hidden="1" customHeight="1" x14ac:dyDescent="0.15">
      <c r="A24" s="1050"/>
      <c r="B24" s="1051"/>
      <c r="C24" s="1051"/>
      <c r="D24" s="1051"/>
      <c r="E24" s="1051"/>
      <c r="F24" s="1052"/>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hidden="1" customHeight="1" x14ac:dyDescent="0.15">
      <c r="A25" s="1050"/>
      <c r="B25" s="1051"/>
      <c r="C25" s="1051"/>
      <c r="D25" s="1051"/>
      <c r="E25" s="1051"/>
      <c r="F25" s="1052"/>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hidden="1" customHeight="1" x14ac:dyDescent="0.15">
      <c r="A26" s="1050"/>
      <c r="B26" s="1051"/>
      <c r="C26" s="1051"/>
      <c r="D26" s="1051"/>
      <c r="E26" s="1051"/>
      <c r="F26" s="1052"/>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hidden="1" customHeight="1" thickBot="1" x14ac:dyDescent="0.2">
      <c r="A27" s="1050"/>
      <c r="B27" s="1051"/>
      <c r="C27" s="1051"/>
      <c r="D27" s="1051"/>
      <c r="E27" s="1051"/>
      <c r="F27" s="1052"/>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hidden="1" customHeight="1" x14ac:dyDescent="0.15">
      <c r="A28" s="1050"/>
      <c r="B28" s="1051"/>
      <c r="C28" s="1051"/>
      <c r="D28" s="1051"/>
      <c r="E28" s="1051"/>
      <c r="F28" s="1052"/>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271</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hidden="1" customHeight="1" x14ac:dyDescent="0.15">
      <c r="A29" s="1050"/>
      <c r="B29" s="1051"/>
      <c r="C29" s="1051"/>
      <c r="D29" s="1051"/>
      <c r="E29" s="1051"/>
      <c r="F29" s="1052"/>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hidden="1" customHeight="1" x14ac:dyDescent="0.15">
      <c r="A30" s="1050"/>
      <c r="B30" s="1051"/>
      <c r="C30" s="1051"/>
      <c r="D30" s="1051"/>
      <c r="E30" s="1051"/>
      <c r="F30" s="1052"/>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hidden="1" customHeight="1" x14ac:dyDescent="0.15">
      <c r="A31" s="1050"/>
      <c r="B31" s="1051"/>
      <c r="C31" s="1051"/>
      <c r="D31" s="1051"/>
      <c r="E31" s="1051"/>
      <c r="F31" s="1052"/>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hidden="1" customHeight="1" x14ac:dyDescent="0.15">
      <c r="A32" s="1050"/>
      <c r="B32" s="1051"/>
      <c r="C32" s="1051"/>
      <c r="D32" s="1051"/>
      <c r="E32" s="1051"/>
      <c r="F32" s="1052"/>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hidden="1" customHeight="1" x14ac:dyDescent="0.15">
      <c r="A33" s="1050"/>
      <c r="B33" s="1051"/>
      <c r="C33" s="1051"/>
      <c r="D33" s="1051"/>
      <c r="E33" s="1051"/>
      <c r="F33" s="1052"/>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hidden="1" customHeight="1" x14ac:dyDescent="0.15">
      <c r="A34" s="1050"/>
      <c r="B34" s="1051"/>
      <c r="C34" s="1051"/>
      <c r="D34" s="1051"/>
      <c r="E34" s="1051"/>
      <c r="F34" s="1052"/>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hidden="1" customHeight="1" x14ac:dyDescent="0.15">
      <c r="A35" s="1050"/>
      <c r="B35" s="1051"/>
      <c r="C35" s="1051"/>
      <c r="D35" s="1051"/>
      <c r="E35" s="1051"/>
      <c r="F35" s="1052"/>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hidden="1" customHeight="1" x14ac:dyDescent="0.15">
      <c r="A36" s="1050"/>
      <c r="B36" s="1051"/>
      <c r="C36" s="1051"/>
      <c r="D36" s="1051"/>
      <c r="E36" s="1051"/>
      <c r="F36" s="1052"/>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hidden="1" customHeight="1" x14ac:dyDescent="0.15">
      <c r="A37" s="1050"/>
      <c r="B37" s="1051"/>
      <c r="C37" s="1051"/>
      <c r="D37" s="1051"/>
      <c r="E37" s="1051"/>
      <c r="F37" s="1052"/>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hidden="1" customHeight="1" x14ac:dyDescent="0.15">
      <c r="A38" s="1050"/>
      <c r="B38" s="1051"/>
      <c r="C38" s="1051"/>
      <c r="D38" s="1051"/>
      <c r="E38" s="1051"/>
      <c r="F38" s="1052"/>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hidden="1" customHeight="1" x14ac:dyDescent="0.15">
      <c r="A39" s="1050"/>
      <c r="B39" s="1051"/>
      <c r="C39" s="1051"/>
      <c r="D39" s="1051"/>
      <c r="E39" s="1051"/>
      <c r="F39" s="1052"/>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hidden="1" customHeight="1" thickBot="1" x14ac:dyDescent="0.2">
      <c r="A40" s="1050"/>
      <c r="B40" s="1051"/>
      <c r="C40" s="1051"/>
      <c r="D40" s="1051"/>
      <c r="E40" s="1051"/>
      <c r="F40" s="1052"/>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hidden="1" customHeight="1" x14ac:dyDescent="0.15">
      <c r="A41" s="1050"/>
      <c r="B41" s="1051"/>
      <c r="C41" s="1051"/>
      <c r="D41" s="1051"/>
      <c r="E41" s="1051"/>
      <c r="F41" s="1052"/>
      <c r="G41" s="595" t="s">
        <v>316</v>
      </c>
      <c r="H41" s="596"/>
      <c r="I41" s="596"/>
      <c r="J41" s="596"/>
      <c r="K41" s="596"/>
      <c r="L41" s="596"/>
      <c r="M41" s="596"/>
      <c r="N41" s="596"/>
      <c r="O41" s="596"/>
      <c r="P41" s="596"/>
      <c r="Q41" s="596"/>
      <c r="R41" s="596"/>
      <c r="S41" s="596"/>
      <c r="T41" s="596"/>
      <c r="U41" s="596"/>
      <c r="V41" s="596"/>
      <c r="W41" s="596"/>
      <c r="X41" s="596"/>
      <c r="Y41" s="596"/>
      <c r="Z41" s="596"/>
      <c r="AA41" s="596"/>
      <c r="AB41" s="597"/>
      <c r="AC41" s="595" t="s">
        <v>183</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hidden="1" customHeight="1" x14ac:dyDescent="0.15">
      <c r="A42" s="1050"/>
      <c r="B42" s="1051"/>
      <c r="C42" s="1051"/>
      <c r="D42" s="1051"/>
      <c r="E42" s="1051"/>
      <c r="F42" s="1052"/>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hidden="1" customHeight="1" x14ac:dyDescent="0.15">
      <c r="A43" s="1050"/>
      <c r="B43" s="1051"/>
      <c r="C43" s="1051"/>
      <c r="D43" s="1051"/>
      <c r="E43" s="1051"/>
      <c r="F43" s="1052"/>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hidden="1" customHeight="1" x14ac:dyDescent="0.15">
      <c r="A44" s="1050"/>
      <c r="B44" s="1051"/>
      <c r="C44" s="1051"/>
      <c r="D44" s="1051"/>
      <c r="E44" s="1051"/>
      <c r="F44" s="1052"/>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hidden="1" customHeight="1" x14ac:dyDescent="0.15">
      <c r="A45" s="1050"/>
      <c r="B45" s="1051"/>
      <c r="C45" s="1051"/>
      <c r="D45" s="1051"/>
      <c r="E45" s="1051"/>
      <c r="F45" s="1052"/>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hidden="1" customHeight="1" x14ac:dyDescent="0.15">
      <c r="A46" s="1050"/>
      <c r="B46" s="1051"/>
      <c r="C46" s="1051"/>
      <c r="D46" s="1051"/>
      <c r="E46" s="1051"/>
      <c r="F46" s="1052"/>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hidden="1" customHeight="1" x14ac:dyDescent="0.15">
      <c r="A47" s="1050"/>
      <c r="B47" s="1051"/>
      <c r="C47" s="1051"/>
      <c r="D47" s="1051"/>
      <c r="E47" s="1051"/>
      <c r="F47" s="1052"/>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hidden="1" customHeight="1" x14ac:dyDescent="0.15">
      <c r="A48" s="1050"/>
      <c r="B48" s="1051"/>
      <c r="C48" s="1051"/>
      <c r="D48" s="1051"/>
      <c r="E48" s="1051"/>
      <c r="F48" s="1052"/>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hidden="1" customHeight="1" x14ac:dyDescent="0.15">
      <c r="A49" s="1050"/>
      <c r="B49" s="1051"/>
      <c r="C49" s="1051"/>
      <c r="D49" s="1051"/>
      <c r="E49" s="1051"/>
      <c r="F49" s="1052"/>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hidden="1" customHeight="1" x14ac:dyDescent="0.15">
      <c r="A50" s="1050"/>
      <c r="B50" s="1051"/>
      <c r="C50" s="1051"/>
      <c r="D50" s="1051"/>
      <c r="E50" s="1051"/>
      <c r="F50" s="1052"/>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hidden="1" customHeight="1" x14ac:dyDescent="0.15">
      <c r="A51" s="1050"/>
      <c r="B51" s="1051"/>
      <c r="C51" s="1051"/>
      <c r="D51" s="1051"/>
      <c r="E51" s="1051"/>
      <c r="F51" s="1052"/>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hidden="1" customHeight="1" x14ac:dyDescent="0.15">
      <c r="A52" s="1050"/>
      <c r="B52" s="1051"/>
      <c r="C52" s="1051"/>
      <c r="D52" s="1051"/>
      <c r="E52" s="1051"/>
      <c r="F52" s="1052"/>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hidden="1" customHeight="1" thickBot="1" x14ac:dyDescent="0.2">
      <c r="A53" s="1053"/>
      <c r="B53" s="1054"/>
      <c r="C53" s="1054"/>
      <c r="D53" s="1054"/>
      <c r="E53" s="1054"/>
      <c r="F53" s="1055"/>
      <c r="G53" s="1038" t="s">
        <v>20</v>
      </c>
      <c r="H53" s="1039"/>
      <c r="I53" s="1039"/>
      <c r="J53" s="1039"/>
      <c r="K53" s="1039"/>
      <c r="L53" s="1040"/>
      <c r="M53" s="1041"/>
      <c r="N53" s="1041"/>
      <c r="O53" s="1041"/>
      <c r="P53" s="1041"/>
      <c r="Q53" s="1041"/>
      <c r="R53" s="1041"/>
      <c r="S53" s="1041"/>
      <c r="T53" s="1041"/>
      <c r="U53" s="1041"/>
      <c r="V53" s="1041"/>
      <c r="W53" s="1041"/>
      <c r="X53" s="1042"/>
      <c r="Y53" s="1043">
        <f>SUM(Y43:AB52)</f>
        <v>0</v>
      </c>
      <c r="Z53" s="1044"/>
      <c r="AA53" s="1044"/>
      <c r="AB53" s="1045"/>
      <c r="AC53" s="1038" t="s">
        <v>20</v>
      </c>
      <c r="AD53" s="1039"/>
      <c r="AE53" s="1039"/>
      <c r="AF53" s="1039"/>
      <c r="AG53" s="1039"/>
      <c r="AH53" s="1040"/>
      <c r="AI53" s="1041"/>
      <c r="AJ53" s="1041"/>
      <c r="AK53" s="1041"/>
      <c r="AL53" s="1041"/>
      <c r="AM53" s="1041"/>
      <c r="AN53" s="1041"/>
      <c r="AO53" s="1041"/>
      <c r="AP53" s="1041"/>
      <c r="AQ53" s="1041"/>
      <c r="AR53" s="1041"/>
      <c r="AS53" s="1041"/>
      <c r="AT53" s="1042"/>
      <c r="AU53" s="1043">
        <f>SUM(AU43:AX52)</f>
        <v>0</v>
      </c>
      <c r="AV53" s="1044"/>
      <c r="AW53" s="1044"/>
      <c r="AX53" s="1046"/>
    </row>
    <row r="54" spans="1:50" s="38" customFormat="1" ht="24.75" customHeight="1" x14ac:dyDescent="0.15"/>
    <row r="55" spans="1:50" ht="30" hidden="1" customHeight="1" x14ac:dyDescent="0.15">
      <c r="A55" s="1056" t="s">
        <v>28</v>
      </c>
      <c r="B55" s="1057"/>
      <c r="C55" s="1057"/>
      <c r="D55" s="1057"/>
      <c r="E55" s="1057"/>
      <c r="F55" s="1058"/>
      <c r="G55" s="595" t="s">
        <v>184</v>
      </c>
      <c r="H55" s="596"/>
      <c r="I55" s="596"/>
      <c r="J55" s="596"/>
      <c r="K55" s="596"/>
      <c r="L55" s="596"/>
      <c r="M55" s="596"/>
      <c r="N55" s="596"/>
      <c r="O55" s="596"/>
      <c r="P55" s="596"/>
      <c r="Q55" s="596"/>
      <c r="R55" s="596"/>
      <c r="S55" s="596"/>
      <c r="T55" s="596"/>
      <c r="U55" s="596"/>
      <c r="V55" s="596"/>
      <c r="W55" s="596"/>
      <c r="X55" s="596"/>
      <c r="Y55" s="596"/>
      <c r="Z55" s="596"/>
      <c r="AA55" s="596"/>
      <c r="AB55" s="597"/>
      <c r="AC55" s="595" t="s">
        <v>272</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hidden="1" customHeight="1" x14ac:dyDescent="0.15">
      <c r="A56" s="1050"/>
      <c r="B56" s="1051"/>
      <c r="C56" s="1051"/>
      <c r="D56" s="1051"/>
      <c r="E56" s="1051"/>
      <c r="F56" s="1052"/>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hidden="1" customHeight="1" x14ac:dyDescent="0.15">
      <c r="A57" s="1050"/>
      <c r="B57" s="1051"/>
      <c r="C57" s="1051"/>
      <c r="D57" s="1051"/>
      <c r="E57" s="1051"/>
      <c r="F57" s="1052"/>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hidden="1" customHeight="1" x14ac:dyDescent="0.15">
      <c r="A58" s="1050"/>
      <c r="B58" s="1051"/>
      <c r="C58" s="1051"/>
      <c r="D58" s="1051"/>
      <c r="E58" s="1051"/>
      <c r="F58" s="1052"/>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hidden="1" customHeight="1" x14ac:dyDescent="0.15">
      <c r="A59" s="1050"/>
      <c r="B59" s="1051"/>
      <c r="C59" s="1051"/>
      <c r="D59" s="1051"/>
      <c r="E59" s="1051"/>
      <c r="F59" s="1052"/>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hidden="1" customHeight="1" x14ac:dyDescent="0.15">
      <c r="A60" s="1050"/>
      <c r="B60" s="1051"/>
      <c r="C60" s="1051"/>
      <c r="D60" s="1051"/>
      <c r="E60" s="1051"/>
      <c r="F60" s="1052"/>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hidden="1" customHeight="1" x14ac:dyDescent="0.15">
      <c r="A61" s="1050"/>
      <c r="B61" s="1051"/>
      <c r="C61" s="1051"/>
      <c r="D61" s="1051"/>
      <c r="E61" s="1051"/>
      <c r="F61" s="1052"/>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hidden="1" customHeight="1" x14ac:dyDescent="0.15">
      <c r="A62" s="1050"/>
      <c r="B62" s="1051"/>
      <c r="C62" s="1051"/>
      <c r="D62" s="1051"/>
      <c r="E62" s="1051"/>
      <c r="F62" s="1052"/>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hidden="1" customHeight="1" x14ac:dyDescent="0.15">
      <c r="A63" s="1050"/>
      <c r="B63" s="1051"/>
      <c r="C63" s="1051"/>
      <c r="D63" s="1051"/>
      <c r="E63" s="1051"/>
      <c r="F63" s="1052"/>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hidden="1" customHeight="1" x14ac:dyDescent="0.15">
      <c r="A64" s="1050"/>
      <c r="B64" s="1051"/>
      <c r="C64" s="1051"/>
      <c r="D64" s="1051"/>
      <c r="E64" s="1051"/>
      <c r="F64" s="1052"/>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hidden="1" customHeight="1" x14ac:dyDescent="0.15">
      <c r="A65" s="1050"/>
      <c r="B65" s="1051"/>
      <c r="C65" s="1051"/>
      <c r="D65" s="1051"/>
      <c r="E65" s="1051"/>
      <c r="F65" s="1052"/>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hidden="1" customHeight="1" x14ac:dyDescent="0.15">
      <c r="A66" s="1050"/>
      <c r="B66" s="1051"/>
      <c r="C66" s="1051"/>
      <c r="D66" s="1051"/>
      <c r="E66" s="1051"/>
      <c r="F66" s="1052"/>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hidden="1" customHeight="1" thickBot="1" x14ac:dyDescent="0.2">
      <c r="A67" s="1050"/>
      <c r="B67" s="1051"/>
      <c r="C67" s="1051"/>
      <c r="D67" s="1051"/>
      <c r="E67" s="1051"/>
      <c r="F67" s="1052"/>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hidden="1" customHeight="1" x14ac:dyDescent="0.15">
      <c r="A68" s="1050"/>
      <c r="B68" s="1051"/>
      <c r="C68" s="1051"/>
      <c r="D68" s="1051"/>
      <c r="E68" s="1051"/>
      <c r="F68" s="1052"/>
      <c r="G68" s="595" t="s">
        <v>273</v>
      </c>
      <c r="H68" s="596"/>
      <c r="I68" s="596"/>
      <c r="J68" s="596"/>
      <c r="K68" s="596"/>
      <c r="L68" s="596"/>
      <c r="M68" s="596"/>
      <c r="N68" s="596"/>
      <c r="O68" s="596"/>
      <c r="P68" s="596"/>
      <c r="Q68" s="596"/>
      <c r="R68" s="596"/>
      <c r="S68" s="596"/>
      <c r="T68" s="596"/>
      <c r="U68" s="596"/>
      <c r="V68" s="596"/>
      <c r="W68" s="596"/>
      <c r="X68" s="596"/>
      <c r="Y68" s="596"/>
      <c r="Z68" s="596"/>
      <c r="AA68" s="596"/>
      <c r="AB68" s="597"/>
      <c r="AC68" s="595" t="s">
        <v>274</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hidden="1" customHeight="1" x14ac:dyDescent="0.15">
      <c r="A69" s="1050"/>
      <c r="B69" s="1051"/>
      <c r="C69" s="1051"/>
      <c r="D69" s="1051"/>
      <c r="E69" s="1051"/>
      <c r="F69" s="1052"/>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hidden="1" customHeight="1" x14ac:dyDescent="0.15">
      <c r="A70" s="1050"/>
      <c r="B70" s="1051"/>
      <c r="C70" s="1051"/>
      <c r="D70" s="1051"/>
      <c r="E70" s="1051"/>
      <c r="F70" s="1052"/>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hidden="1" customHeight="1" x14ac:dyDescent="0.15">
      <c r="A71" s="1050"/>
      <c r="B71" s="1051"/>
      <c r="C71" s="1051"/>
      <c r="D71" s="1051"/>
      <c r="E71" s="1051"/>
      <c r="F71" s="1052"/>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hidden="1" customHeight="1" x14ac:dyDescent="0.15">
      <c r="A72" s="1050"/>
      <c r="B72" s="1051"/>
      <c r="C72" s="1051"/>
      <c r="D72" s="1051"/>
      <c r="E72" s="1051"/>
      <c r="F72" s="1052"/>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hidden="1" customHeight="1" x14ac:dyDescent="0.15">
      <c r="A73" s="1050"/>
      <c r="B73" s="1051"/>
      <c r="C73" s="1051"/>
      <c r="D73" s="1051"/>
      <c r="E73" s="1051"/>
      <c r="F73" s="1052"/>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hidden="1" customHeight="1" x14ac:dyDescent="0.15">
      <c r="A74" s="1050"/>
      <c r="B74" s="1051"/>
      <c r="C74" s="1051"/>
      <c r="D74" s="1051"/>
      <c r="E74" s="1051"/>
      <c r="F74" s="1052"/>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hidden="1" customHeight="1" x14ac:dyDescent="0.15">
      <c r="A75" s="1050"/>
      <c r="B75" s="1051"/>
      <c r="C75" s="1051"/>
      <c r="D75" s="1051"/>
      <c r="E75" s="1051"/>
      <c r="F75" s="1052"/>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hidden="1" customHeight="1" x14ac:dyDescent="0.15">
      <c r="A76" s="1050"/>
      <c r="B76" s="1051"/>
      <c r="C76" s="1051"/>
      <c r="D76" s="1051"/>
      <c r="E76" s="1051"/>
      <c r="F76" s="1052"/>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hidden="1" customHeight="1" x14ac:dyDescent="0.15">
      <c r="A77" s="1050"/>
      <c r="B77" s="1051"/>
      <c r="C77" s="1051"/>
      <c r="D77" s="1051"/>
      <c r="E77" s="1051"/>
      <c r="F77" s="1052"/>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hidden="1" customHeight="1" x14ac:dyDescent="0.15">
      <c r="A78" s="1050"/>
      <c r="B78" s="1051"/>
      <c r="C78" s="1051"/>
      <c r="D78" s="1051"/>
      <c r="E78" s="1051"/>
      <c r="F78" s="1052"/>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hidden="1" customHeight="1" x14ac:dyDescent="0.15">
      <c r="A79" s="1050"/>
      <c r="B79" s="1051"/>
      <c r="C79" s="1051"/>
      <c r="D79" s="1051"/>
      <c r="E79" s="1051"/>
      <c r="F79" s="1052"/>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hidden="1" customHeight="1" thickBot="1" x14ac:dyDescent="0.2">
      <c r="A80" s="1050"/>
      <c r="B80" s="1051"/>
      <c r="C80" s="1051"/>
      <c r="D80" s="1051"/>
      <c r="E80" s="1051"/>
      <c r="F80" s="1052"/>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hidden="1" customHeight="1" x14ac:dyDescent="0.15">
      <c r="A81" s="1050"/>
      <c r="B81" s="1051"/>
      <c r="C81" s="1051"/>
      <c r="D81" s="1051"/>
      <c r="E81" s="1051"/>
      <c r="F81" s="1052"/>
      <c r="G81" s="595" t="s">
        <v>275</v>
      </c>
      <c r="H81" s="596"/>
      <c r="I81" s="596"/>
      <c r="J81" s="596"/>
      <c r="K81" s="596"/>
      <c r="L81" s="596"/>
      <c r="M81" s="596"/>
      <c r="N81" s="596"/>
      <c r="O81" s="596"/>
      <c r="P81" s="596"/>
      <c r="Q81" s="596"/>
      <c r="R81" s="596"/>
      <c r="S81" s="596"/>
      <c r="T81" s="596"/>
      <c r="U81" s="596"/>
      <c r="V81" s="596"/>
      <c r="W81" s="596"/>
      <c r="X81" s="596"/>
      <c r="Y81" s="596"/>
      <c r="Z81" s="596"/>
      <c r="AA81" s="596"/>
      <c r="AB81" s="597"/>
      <c r="AC81" s="595" t="s">
        <v>276</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hidden="1" customHeight="1" x14ac:dyDescent="0.15">
      <c r="A82" s="1050"/>
      <c r="B82" s="1051"/>
      <c r="C82" s="1051"/>
      <c r="D82" s="1051"/>
      <c r="E82" s="1051"/>
      <c r="F82" s="1052"/>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hidden="1" customHeight="1" x14ac:dyDescent="0.15">
      <c r="A83" s="1050"/>
      <c r="B83" s="1051"/>
      <c r="C83" s="1051"/>
      <c r="D83" s="1051"/>
      <c r="E83" s="1051"/>
      <c r="F83" s="1052"/>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hidden="1" customHeight="1" x14ac:dyDescent="0.15">
      <c r="A84" s="1050"/>
      <c r="B84" s="1051"/>
      <c r="C84" s="1051"/>
      <c r="D84" s="1051"/>
      <c r="E84" s="1051"/>
      <c r="F84" s="1052"/>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hidden="1" customHeight="1" x14ac:dyDescent="0.15">
      <c r="A85" s="1050"/>
      <c r="B85" s="1051"/>
      <c r="C85" s="1051"/>
      <c r="D85" s="1051"/>
      <c r="E85" s="1051"/>
      <c r="F85" s="1052"/>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hidden="1" customHeight="1" x14ac:dyDescent="0.15">
      <c r="A86" s="1050"/>
      <c r="B86" s="1051"/>
      <c r="C86" s="1051"/>
      <c r="D86" s="1051"/>
      <c r="E86" s="1051"/>
      <c r="F86" s="1052"/>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hidden="1" customHeight="1" x14ac:dyDescent="0.15">
      <c r="A87" s="1050"/>
      <c r="B87" s="1051"/>
      <c r="C87" s="1051"/>
      <c r="D87" s="1051"/>
      <c r="E87" s="1051"/>
      <c r="F87" s="1052"/>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hidden="1" customHeight="1" x14ac:dyDescent="0.15">
      <c r="A88" s="1050"/>
      <c r="B88" s="1051"/>
      <c r="C88" s="1051"/>
      <c r="D88" s="1051"/>
      <c r="E88" s="1051"/>
      <c r="F88" s="1052"/>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hidden="1" customHeight="1" x14ac:dyDescent="0.15">
      <c r="A89" s="1050"/>
      <c r="B89" s="1051"/>
      <c r="C89" s="1051"/>
      <c r="D89" s="1051"/>
      <c r="E89" s="1051"/>
      <c r="F89" s="1052"/>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hidden="1" customHeight="1" x14ac:dyDescent="0.15">
      <c r="A90" s="1050"/>
      <c r="B90" s="1051"/>
      <c r="C90" s="1051"/>
      <c r="D90" s="1051"/>
      <c r="E90" s="1051"/>
      <c r="F90" s="1052"/>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hidden="1" customHeight="1" x14ac:dyDescent="0.15">
      <c r="A91" s="1050"/>
      <c r="B91" s="1051"/>
      <c r="C91" s="1051"/>
      <c r="D91" s="1051"/>
      <c r="E91" s="1051"/>
      <c r="F91" s="1052"/>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hidden="1" customHeight="1" x14ac:dyDescent="0.15">
      <c r="A92" s="1050"/>
      <c r="B92" s="1051"/>
      <c r="C92" s="1051"/>
      <c r="D92" s="1051"/>
      <c r="E92" s="1051"/>
      <c r="F92" s="1052"/>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hidden="1" customHeight="1" thickBot="1" x14ac:dyDescent="0.2">
      <c r="A93" s="1050"/>
      <c r="B93" s="1051"/>
      <c r="C93" s="1051"/>
      <c r="D93" s="1051"/>
      <c r="E93" s="1051"/>
      <c r="F93" s="1052"/>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hidden="1" customHeight="1" x14ac:dyDescent="0.15">
      <c r="A94" s="1050"/>
      <c r="B94" s="1051"/>
      <c r="C94" s="1051"/>
      <c r="D94" s="1051"/>
      <c r="E94" s="1051"/>
      <c r="F94" s="1052"/>
      <c r="G94" s="595" t="s">
        <v>277</v>
      </c>
      <c r="H94" s="596"/>
      <c r="I94" s="596"/>
      <c r="J94" s="596"/>
      <c r="K94" s="596"/>
      <c r="L94" s="596"/>
      <c r="M94" s="596"/>
      <c r="N94" s="596"/>
      <c r="O94" s="596"/>
      <c r="P94" s="596"/>
      <c r="Q94" s="596"/>
      <c r="R94" s="596"/>
      <c r="S94" s="596"/>
      <c r="T94" s="596"/>
      <c r="U94" s="596"/>
      <c r="V94" s="596"/>
      <c r="W94" s="596"/>
      <c r="X94" s="596"/>
      <c r="Y94" s="596"/>
      <c r="Z94" s="596"/>
      <c r="AA94" s="596"/>
      <c r="AB94" s="597"/>
      <c r="AC94" s="595" t="s">
        <v>185</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hidden="1" customHeight="1" x14ac:dyDescent="0.15">
      <c r="A95" s="1050"/>
      <c r="B95" s="1051"/>
      <c r="C95" s="1051"/>
      <c r="D95" s="1051"/>
      <c r="E95" s="1051"/>
      <c r="F95" s="1052"/>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hidden="1" customHeight="1" x14ac:dyDescent="0.15">
      <c r="A96" s="1050"/>
      <c r="B96" s="1051"/>
      <c r="C96" s="1051"/>
      <c r="D96" s="1051"/>
      <c r="E96" s="1051"/>
      <c r="F96" s="1052"/>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hidden="1" customHeight="1" x14ac:dyDescent="0.15">
      <c r="A97" s="1050"/>
      <c r="B97" s="1051"/>
      <c r="C97" s="1051"/>
      <c r="D97" s="1051"/>
      <c r="E97" s="1051"/>
      <c r="F97" s="1052"/>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hidden="1" customHeight="1" x14ac:dyDescent="0.15">
      <c r="A98" s="1050"/>
      <c r="B98" s="1051"/>
      <c r="C98" s="1051"/>
      <c r="D98" s="1051"/>
      <c r="E98" s="1051"/>
      <c r="F98" s="1052"/>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hidden="1" customHeight="1" x14ac:dyDescent="0.15">
      <c r="A99" s="1050"/>
      <c r="B99" s="1051"/>
      <c r="C99" s="1051"/>
      <c r="D99" s="1051"/>
      <c r="E99" s="1051"/>
      <c r="F99" s="1052"/>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hidden="1" customHeight="1" x14ac:dyDescent="0.15">
      <c r="A100" s="1050"/>
      <c r="B100" s="1051"/>
      <c r="C100" s="1051"/>
      <c r="D100" s="1051"/>
      <c r="E100" s="1051"/>
      <c r="F100" s="1052"/>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hidden="1" customHeight="1" x14ac:dyDescent="0.15">
      <c r="A101" s="1050"/>
      <c r="B101" s="1051"/>
      <c r="C101" s="1051"/>
      <c r="D101" s="1051"/>
      <c r="E101" s="1051"/>
      <c r="F101" s="1052"/>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hidden="1" customHeight="1" x14ac:dyDescent="0.15">
      <c r="A102" s="1050"/>
      <c r="B102" s="1051"/>
      <c r="C102" s="1051"/>
      <c r="D102" s="1051"/>
      <c r="E102" s="1051"/>
      <c r="F102" s="1052"/>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hidden="1" customHeight="1" x14ac:dyDescent="0.15">
      <c r="A103" s="1050"/>
      <c r="B103" s="1051"/>
      <c r="C103" s="1051"/>
      <c r="D103" s="1051"/>
      <c r="E103" s="1051"/>
      <c r="F103" s="1052"/>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hidden="1" customHeight="1" x14ac:dyDescent="0.15">
      <c r="A104" s="1050"/>
      <c r="B104" s="1051"/>
      <c r="C104" s="1051"/>
      <c r="D104" s="1051"/>
      <c r="E104" s="1051"/>
      <c r="F104" s="1052"/>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hidden="1" customHeight="1" x14ac:dyDescent="0.15">
      <c r="A105" s="1050"/>
      <c r="B105" s="1051"/>
      <c r="C105" s="1051"/>
      <c r="D105" s="1051"/>
      <c r="E105" s="1051"/>
      <c r="F105" s="1052"/>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hidden="1" customHeight="1" thickBot="1" x14ac:dyDescent="0.2">
      <c r="A106" s="1053"/>
      <c r="B106" s="1054"/>
      <c r="C106" s="1054"/>
      <c r="D106" s="1054"/>
      <c r="E106" s="1054"/>
      <c r="F106" s="1055"/>
      <c r="G106" s="1038" t="s">
        <v>20</v>
      </c>
      <c r="H106" s="1039"/>
      <c r="I106" s="1039"/>
      <c r="J106" s="1039"/>
      <c r="K106" s="1039"/>
      <c r="L106" s="1040"/>
      <c r="M106" s="1041"/>
      <c r="N106" s="1041"/>
      <c r="O106" s="1041"/>
      <c r="P106" s="1041"/>
      <c r="Q106" s="1041"/>
      <c r="R106" s="1041"/>
      <c r="S106" s="1041"/>
      <c r="T106" s="1041"/>
      <c r="U106" s="1041"/>
      <c r="V106" s="1041"/>
      <c r="W106" s="1041"/>
      <c r="X106" s="1042"/>
      <c r="Y106" s="1043">
        <f>SUM(Y96:AB105)</f>
        <v>0</v>
      </c>
      <c r="Z106" s="1044"/>
      <c r="AA106" s="1044"/>
      <c r="AB106" s="1045"/>
      <c r="AC106" s="1038" t="s">
        <v>20</v>
      </c>
      <c r="AD106" s="1039"/>
      <c r="AE106" s="1039"/>
      <c r="AF106" s="1039"/>
      <c r="AG106" s="1039"/>
      <c r="AH106" s="1040"/>
      <c r="AI106" s="1041"/>
      <c r="AJ106" s="1041"/>
      <c r="AK106" s="1041"/>
      <c r="AL106" s="1041"/>
      <c r="AM106" s="1041"/>
      <c r="AN106" s="1041"/>
      <c r="AO106" s="1041"/>
      <c r="AP106" s="1041"/>
      <c r="AQ106" s="1041"/>
      <c r="AR106" s="1041"/>
      <c r="AS106" s="1041"/>
      <c r="AT106" s="1042"/>
      <c r="AU106" s="1043">
        <f>SUM(AU96:AX105)</f>
        <v>0</v>
      </c>
      <c r="AV106" s="1044"/>
      <c r="AW106" s="1044"/>
      <c r="AX106" s="1046"/>
    </row>
    <row r="107" spans="1:50" s="38" customFormat="1" ht="24.75" hidden="1" customHeight="1" thickBot="1" x14ac:dyDescent="0.2"/>
    <row r="108" spans="1:50" ht="30" hidden="1" customHeight="1" x14ac:dyDescent="0.15">
      <c r="A108" s="1056" t="s">
        <v>28</v>
      </c>
      <c r="B108" s="1057"/>
      <c r="C108" s="1057"/>
      <c r="D108" s="1057"/>
      <c r="E108" s="1057"/>
      <c r="F108" s="1058"/>
      <c r="G108" s="595" t="s">
        <v>186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hidden="1" customHeight="1" x14ac:dyDescent="0.15">
      <c r="A109" s="1050"/>
      <c r="B109" s="1051"/>
      <c r="C109" s="1051"/>
      <c r="D109" s="1051"/>
      <c r="E109" s="1051"/>
      <c r="F109" s="1052"/>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hidden="1" customHeight="1" x14ac:dyDescent="0.15">
      <c r="A110" s="1050"/>
      <c r="B110" s="1051"/>
      <c r="C110" s="1051"/>
      <c r="D110" s="1051"/>
      <c r="E110" s="1051"/>
      <c r="F110" s="1052"/>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hidden="1" customHeight="1" x14ac:dyDescent="0.15">
      <c r="A111" s="1050"/>
      <c r="B111" s="1051"/>
      <c r="C111" s="1051"/>
      <c r="D111" s="1051"/>
      <c r="E111" s="1051"/>
      <c r="F111" s="1052"/>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hidden="1" customHeight="1" x14ac:dyDescent="0.15">
      <c r="A112" s="1050"/>
      <c r="B112" s="1051"/>
      <c r="C112" s="1051"/>
      <c r="D112" s="1051"/>
      <c r="E112" s="1051"/>
      <c r="F112" s="1052"/>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hidden="1" customHeight="1" x14ac:dyDescent="0.15">
      <c r="A113" s="1050"/>
      <c r="B113" s="1051"/>
      <c r="C113" s="1051"/>
      <c r="D113" s="1051"/>
      <c r="E113" s="1051"/>
      <c r="F113" s="1052"/>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hidden="1" customHeight="1" x14ac:dyDescent="0.15">
      <c r="A114" s="1050"/>
      <c r="B114" s="1051"/>
      <c r="C114" s="1051"/>
      <c r="D114" s="1051"/>
      <c r="E114" s="1051"/>
      <c r="F114" s="1052"/>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hidden="1" customHeight="1" x14ac:dyDescent="0.15">
      <c r="A115" s="1050"/>
      <c r="B115" s="1051"/>
      <c r="C115" s="1051"/>
      <c r="D115" s="1051"/>
      <c r="E115" s="1051"/>
      <c r="F115" s="1052"/>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hidden="1" customHeight="1" x14ac:dyDescent="0.15">
      <c r="A116" s="1050"/>
      <c r="B116" s="1051"/>
      <c r="C116" s="1051"/>
      <c r="D116" s="1051"/>
      <c r="E116" s="1051"/>
      <c r="F116" s="1052"/>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hidden="1" customHeight="1" x14ac:dyDescent="0.15">
      <c r="A117" s="1050"/>
      <c r="B117" s="1051"/>
      <c r="C117" s="1051"/>
      <c r="D117" s="1051"/>
      <c r="E117" s="1051"/>
      <c r="F117" s="1052"/>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hidden="1" customHeight="1" x14ac:dyDescent="0.15">
      <c r="A118" s="1050"/>
      <c r="B118" s="1051"/>
      <c r="C118" s="1051"/>
      <c r="D118" s="1051"/>
      <c r="E118" s="1051"/>
      <c r="F118" s="1052"/>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hidden="1" customHeight="1" x14ac:dyDescent="0.15">
      <c r="A119" s="1050"/>
      <c r="B119" s="1051"/>
      <c r="C119" s="1051"/>
      <c r="D119" s="1051"/>
      <c r="E119" s="1051"/>
      <c r="F119" s="1052"/>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hidden="1" customHeight="1" thickBot="1" x14ac:dyDescent="0.2">
      <c r="A120" s="1050"/>
      <c r="B120" s="1051"/>
      <c r="C120" s="1051"/>
      <c r="D120" s="1051"/>
      <c r="E120" s="1051"/>
      <c r="F120" s="1052"/>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hidden="1" customHeight="1" x14ac:dyDescent="0.15">
      <c r="A121" s="1050"/>
      <c r="B121" s="1051"/>
      <c r="C121" s="1051"/>
      <c r="D121" s="1051"/>
      <c r="E121" s="1051"/>
      <c r="F121" s="1052"/>
      <c r="G121" s="595" t="s">
        <v>279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hidden="1" customHeight="1" x14ac:dyDescent="0.15">
      <c r="A122" s="1050"/>
      <c r="B122" s="1051"/>
      <c r="C122" s="1051"/>
      <c r="D122" s="1051"/>
      <c r="E122" s="1051"/>
      <c r="F122" s="1052"/>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hidden="1" customHeight="1" x14ac:dyDescent="0.15">
      <c r="A123" s="1050"/>
      <c r="B123" s="1051"/>
      <c r="C123" s="1051"/>
      <c r="D123" s="1051"/>
      <c r="E123" s="1051"/>
      <c r="F123" s="1052"/>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hidden="1" customHeight="1" x14ac:dyDescent="0.15">
      <c r="A124" s="1050"/>
      <c r="B124" s="1051"/>
      <c r="C124" s="1051"/>
      <c r="D124" s="1051"/>
      <c r="E124" s="1051"/>
      <c r="F124" s="1052"/>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hidden="1" customHeight="1" x14ac:dyDescent="0.15">
      <c r="A125" s="1050"/>
      <c r="B125" s="1051"/>
      <c r="C125" s="1051"/>
      <c r="D125" s="1051"/>
      <c r="E125" s="1051"/>
      <c r="F125" s="1052"/>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hidden="1" customHeight="1" x14ac:dyDescent="0.15">
      <c r="A126" s="1050"/>
      <c r="B126" s="1051"/>
      <c r="C126" s="1051"/>
      <c r="D126" s="1051"/>
      <c r="E126" s="1051"/>
      <c r="F126" s="1052"/>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hidden="1" customHeight="1" x14ac:dyDescent="0.15">
      <c r="A127" s="1050"/>
      <c r="B127" s="1051"/>
      <c r="C127" s="1051"/>
      <c r="D127" s="1051"/>
      <c r="E127" s="1051"/>
      <c r="F127" s="1052"/>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hidden="1" customHeight="1" x14ac:dyDescent="0.15">
      <c r="A128" s="1050"/>
      <c r="B128" s="1051"/>
      <c r="C128" s="1051"/>
      <c r="D128" s="1051"/>
      <c r="E128" s="1051"/>
      <c r="F128" s="1052"/>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hidden="1" customHeight="1" x14ac:dyDescent="0.15">
      <c r="A129" s="1050"/>
      <c r="B129" s="1051"/>
      <c r="C129" s="1051"/>
      <c r="D129" s="1051"/>
      <c r="E129" s="1051"/>
      <c r="F129" s="1052"/>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hidden="1" customHeight="1" x14ac:dyDescent="0.15">
      <c r="A130" s="1050"/>
      <c r="B130" s="1051"/>
      <c r="C130" s="1051"/>
      <c r="D130" s="1051"/>
      <c r="E130" s="1051"/>
      <c r="F130" s="1052"/>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hidden="1" customHeight="1" x14ac:dyDescent="0.15">
      <c r="A131" s="1050"/>
      <c r="B131" s="1051"/>
      <c r="C131" s="1051"/>
      <c r="D131" s="1051"/>
      <c r="E131" s="1051"/>
      <c r="F131" s="1052"/>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hidden="1" customHeight="1" x14ac:dyDescent="0.15">
      <c r="A132" s="1050"/>
      <c r="B132" s="1051"/>
      <c r="C132" s="1051"/>
      <c r="D132" s="1051"/>
      <c r="E132" s="1051"/>
      <c r="F132" s="1052"/>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hidden="1" customHeight="1" thickBot="1" x14ac:dyDescent="0.2">
      <c r="A133" s="1050"/>
      <c r="B133" s="1051"/>
      <c r="C133" s="1051"/>
      <c r="D133" s="1051"/>
      <c r="E133" s="1051"/>
      <c r="F133" s="1052"/>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hidden="1" customHeight="1" x14ac:dyDescent="0.15">
      <c r="A134" s="1050"/>
      <c r="B134" s="1051"/>
      <c r="C134" s="1051"/>
      <c r="D134" s="1051"/>
      <c r="E134" s="1051"/>
      <c r="F134" s="1052"/>
      <c r="G134" s="595" t="s">
        <v>281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hidden="1" customHeight="1" x14ac:dyDescent="0.15">
      <c r="A135" s="1050"/>
      <c r="B135" s="1051"/>
      <c r="C135" s="1051"/>
      <c r="D135" s="1051"/>
      <c r="E135" s="1051"/>
      <c r="F135" s="1052"/>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hidden="1" customHeight="1" x14ac:dyDescent="0.15">
      <c r="A136" s="1050"/>
      <c r="B136" s="1051"/>
      <c r="C136" s="1051"/>
      <c r="D136" s="1051"/>
      <c r="E136" s="1051"/>
      <c r="F136" s="1052"/>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hidden="1" customHeight="1" x14ac:dyDescent="0.15">
      <c r="A137" s="1050"/>
      <c r="B137" s="1051"/>
      <c r="C137" s="1051"/>
      <c r="D137" s="1051"/>
      <c r="E137" s="1051"/>
      <c r="F137" s="1052"/>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hidden="1" customHeight="1" x14ac:dyDescent="0.15">
      <c r="A138" s="1050"/>
      <c r="B138" s="1051"/>
      <c r="C138" s="1051"/>
      <c r="D138" s="1051"/>
      <c r="E138" s="1051"/>
      <c r="F138" s="1052"/>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hidden="1" customHeight="1" x14ac:dyDescent="0.15">
      <c r="A139" s="1050"/>
      <c r="B139" s="1051"/>
      <c r="C139" s="1051"/>
      <c r="D139" s="1051"/>
      <c r="E139" s="1051"/>
      <c r="F139" s="1052"/>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hidden="1" customHeight="1" x14ac:dyDescent="0.15">
      <c r="A140" s="1050"/>
      <c r="B140" s="1051"/>
      <c r="C140" s="1051"/>
      <c r="D140" s="1051"/>
      <c r="E140" s="1051"/>
      <c r="F140" s="1052"/>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hidden="1" customHeight="1" x14ac:dyDescent="0.15">
      <c r="A141" s="1050"/>
      <c r="B141" s="1051"/>
      <c r="C141" s="1051"/>
      <c r="D141" s="1051"/>
      <c r="E141" s="1051"/>
      <c r="F141" s="1052"/>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hidden="1" customHeight="1" x14ac:dyDescent="0.15">
      <c r="A142" s="1050"/>
      <c r="B142" s="1051"/>
      <c r="C142" s="1051"/>
      <c r="D142" s="1051"/>
      <c r="E142" s="1051"/>
      <c r="F142" s="1052"/>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hidden="1" customHeight="1" x14ac:dyDescent="0.15">
      <c r="A143" s="1050"/>
      <c r="B143" s="1051"/>
      <c r="C143" s="1051"/>
      <c r="D143" s="1051"/>
      <c r="E143" s="1051"/>
      <c r="F143" s="1052"/>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hidden="1" customHeight="1" x14ac:dyDescent="0.15">
      <c r="A144" s="1050"/>
      <c r="B144" s="1051"/>
      <c r="C144" s="1051"/>
      <c r="D144" s="1051"/>
      <c r="E144" s="1051"/>
      <c r="F144" s="1052"/>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hidden="1" customHeight="1" x14ac:dyDescent="0.15">
      <c r="A145" s="1050"/>
      <c r="B145" s="1051"/>
      <c r="C145" s="1051"/>
      <c r="D145" s="1051"/>
      <c r="E145" s="1051"/>
      <c r="F145" s="1052"/>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hidden="1" customHeight="1" thickBot="1" x14ac:dyDescent="0.2">
      <c r="A146" s="1050"/>
      <c r="B146" s="1051"/>
      <c r="C146" s="1051"/>
      <c r="D146" s="1051"/>
      <c r="E146" s="1051"/>
      <c r="F146" s="1052"/>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hidden="1" customHeight="1" x14ac:dyDescent="0.15">
      <c r="A147" s="1050"/>
      <c r="B147" s="1051"/>
      <c r="C147" s="1051"/>
      <c r="D147" s="1051"/>
      <c r="E147" s="1051"/>
      <c r="F147" s="1052"/>
      <c r="G147" s="595" t="s">
        <v>283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hidden="1" customHeight="1" x14ac:dyDescent="0.15">
      <c r="A148" s="1050"/>
      <c r="B148" s="1051"/>
      <c r="C148" s="1051"/>
      <c r="D148" s="1051"/>
      <c r="E148" s="1051"/>
      <c r="F148" s="1052"/>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hidden="1" customHeight="1" x14ac:dyDescent="0.15">
      <c r="A149" s="1050"/>
      <c r="B149" s="1051"/>
      <c r="C149" s="1051"/>
      <c r="D149" s="1051"/>
      <c r="E149" s="1051"/>
      <c r="F149" s="1052"/>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hidden="1" customHeight="1" x14ac:dyDescent="0.15">
      <c r="A150" s="1050"/>
      <c r="B150" s="1051"/>
      <c r="C150" s="1051"/>
      <c r="D150" s="1051"/>
      <c r="E150" s="1051"/>
      <c r="F150" s="1052"/>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hidden="1" customHeight="1" x14ac:dyDescent="0.15">
      <c r="A151" s="1050"/>
      <c r="B151" s="1051"/>
      <c r="C151" s="1051"/>
      <c r="D151" s="1051"/>
      <c r="E151" s="1051"/>
      <c r="F151" s="1052"/>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hidden="1" customHeight="1" x14ac:dyDescent="0.15">
      <c r="A152" s="1050"/>
      <c r="B152" s="1051"/>
      <c r="C152" s="1051"/>
      <c r="D152" s="1051"/>
      <c r="E152" s="1051"/>
      <c r="F152" s="1052"/>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hidden="1" customHeight="1" x14ac:dyDescent="0.15">
      <c r="A153" s="1050"/>
      <c r="B153" s="1051"/>
      <c r="C153" s="1051"/>
      <c r="D153" s="1051"/>
      <c r="E153" s="1051"/>
      <c r="F153" s="1052"/>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hidden="1" customHeight="1" x14ac:dyDescent="0.15">
      <c r="A154" s="1050"/>
      <c r="B154" s="1051"/>
      <c r="C154" s="1051"/>
      <c r="D154" s="1051"/>
      <c r="E154" s="1051"/>
      <c r="F154" s="1052"/>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hidden="1" customHeight="1" x14ac:dyDescent="0.15">
      <c r="A155" s="1050"/>
      <c r="B155" s="1051"/>
      <c r="C155" s="1051"/>
      <c r="D155" s="1051"/>
      <c r="E155" s="1051"/>
      <c r="F155" s="1052"/>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hidden="1" customHeight="1" x14ac:dyDescent="0.15">
      <c r="A156" s="1050"/>
      <c r="B156" s="1051"/>
      <c r="C156" s="1051"/>
      <c r="D156" s="1051"/>
      <c r="E156" s="1051"/>
      <c r="F156" s="1052"/>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hidden="1" customHeight="1" x14ac:dyDescent="0.15">
      <c r="A157" s="1050"/>
      <c r="B157" s="1051"/>
      <c r="C157" s="1051"/>
      <c r="D157" s="1051"/>
      <c r="E157" s="1051"/>
      <c r="F157" s="1052"/>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hidden="1" customHeight="1" x14ac:dyDescent="0.15">
      <c r="A158" s="1050"/>
      <c r="B158" s="1051"/>
      <c r="C158" s="1051"/>
      <c r="D158" s="1051"/>
      <c r="E158" s="1051"/>
      <c r="F158" s="1052"/>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hidden="1" customHeight="1" thickBot="1" x14ac:dyDescent="0.2">
      <c r="A159" s="1053"/>
      <c r="B159" s="1054"/>
      <c r="C159" s="1054"/>
      <c r="D159" s="1054"/>
      <c r="E159" s="1054"/>
      <c r="F159" s="1055"/>
      <c r="G159" s="1038" t="s">
        <v>20</v>
      </c>
      <c r="H159" s="1039"/>
      <c r="I159" s="1039"/>
      <c r="J159" s="1039"/>
      <c r="K159" s="1039"/>
      <c r="L159" s="1040"/>
      <c r="M159" s="1041"/>
      <c r="N159" s="1041"/>
      <c r="O159" s="1041"/>
      <c r="P159" s="1041"/>
      <c r="Q159" s="1041"/>
      <c r="R159" s="1041"/>
      <c r="S159" s="1041"/>
      <c r="T159" s="1041"/>
      <c r="U159" s="1041"/>
      <c r="V159" s="1041"/>
      <c r="W159" s="1041"/>
      <c r="X159" s="1042"/>
      <c r="Y159" s="1043">
        <f>SUM(Y149:AB158)</f>
        <v>0</v>
      </c>
      <c r="Z159" s="1044"/>
      <c r="AA159" s="1044"/>
      <c r="AB159" s="1045"/>
      <c r="AC159" s="1038" t="s">
        <v>20</v>
      </c>
      <c r="AD159" s="1039"/>
      <c r="AE159" s="1039"/>
      <c r="AF159" s="1039"/>
      <c r="AG159" s="1039"/>
      <c r="AH159" s="1040"/>
      <c r="AI159" s="1041"/>
      <c r="AJ159" s="1041"/>
      <c r="AK159" s="1041"/>
      <c r="AL159" s="1041"/>
      <c r="AM159" s="1041"/>
      <c r="AN159" s="1041"/>
      <c r="AO159" s="1041"/>
      <c r="AP159" s="1041"/>
      <c r="AQ159" s="1041"/>
      <c r="AR159" s="1041"/>
      <c r="AS159" s="1041"/>
      <c r="AT159" s="1042"/>
      <c r="AU159" s="1043">
        <f>SUM(AU149:AX158)</f>
        <v>0</v>
      </c>
      <c r="AV159" s="1044"/>
      <c r="AW159" s="1044"/>
      <c r="AX159" s="1046"/>
    </row>
    <row r="160" spans="1:50" s="38" customFormat="1" ht="24.75" customHeight="1" x14ac:dyDescent="0.15"/>
    <row r="161" spans="1:50" ht="30" hidden="1" customHeight="1" x14ac:dyDescent="0.15">
      <c r="A161" s="1056" t="s">
        <v>28</v>
      </c>
      <c r="B161" s="1057"/>
      <c r="C161" s="1057"/>
      <c r="D161" s="1057"/>
      <c r="E161" s="1057"/>
      <c r="F161" s="1058"/>
      <c r="G161" s="595" t="s">
        <v>188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hidden="1" customHeight="1" x14ac:dyDescent="0.15">
      <c r="A162" s="1050"/>
      <c r="B162" s="1051"/>
      <c r="C162" s="1051"/>
      <c r="D162" s="1051"/>
      <c r="E162" s="1051"/>
      <c r="F162" s="1052"/>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hidden="1" customHeight="1" x14ac:dyDescent="0.15">
      <c r="A163" s="1050"/>
      <c r="B163" s="1051"/>
      <c r="C163" s="1051"/>
      <c r="D163" s="1051"/>
      <c r="E163" s="1051"/>
      <c r="F163" s="1052"/>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hidden="1" customHeight="1" x14ac:dyDescent="0.15">
      <c r="A164" s="1050"/>
      <c r="B164" s="1051"/>
      <c r="C164" s="1051"/>
      <c r="D164" s="1051"/>
      <c r="E164" s="1051"/>
      <c r="F164" s="1052"/>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hidden="1" customHeight="1" x14ac:dyDescent="0.15">
      <c r="A165" s="1050"/>
      <c r="B165" s="1051"/>
      <c r="C165" s="1051"/>
      <c r="D165" s="1051"/>
      <c r="E165" s="1051"/>
      <c r="F165" s="1052"/>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hidden="1" customHeight="1" x14ac:dyDescent="0.15">
      <c r="A166" s="1050"/>
      <c r="B166" s="1051"/>
      <c r="C166" s="1051"/>
      <c r="D166" s="1051"/>
      <c r="E166" s="1051"/>
      <c r="F166" s="1052"/>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hidden="1" customHeight="1" x14ac:dyDescent="0.15">
      <c r="A167" s="1050"/>
      <c r="B167" s="1051"/>
      <c r="C167" s="1051"/>
      <c r="D167" s="1051"/>
      <c r="E167" s="1051"/>
      <c r="F167" s="1052"/>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hidden="1" customHeight="1" x14ac:dyDescent="0.15">
      <c r="A168" s="1050"/>
      <c r="B168" s="1051"/>
      <c r="C168" s="1051"/>
      <c r="D168" s="1051"/>
      <c r="E168" s="1051"/>
      <c r="F168" s="1052"/>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hidden="1" customHeight="1" x14ac:dyDescent="0.15">
      <c r="A169" s="1050"/>
      <c r="B169" s="1051"/>
      <c r="C169" s="1051"/>
      <c r="D169" s="1051"/>
      <c r="E169" s="1051"/>
      <c r="F169" s="1052"/>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hidden="1" customHeight="1" x14ac:dyDescent="0.15">
      <c r="A170" s="1050"/>
      <c r="B170" s="1051"/>
      <c r="C170" s="1051"/>
      <c r="D170" s="1051"/>
      <c r="E170" s="1051"/>
      <c r="F170" s="1052"/>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hidden="1" customHeight="1" x14ac:dyDescent="0.15">
      <c r="A171" s="1050"/>
      <c r="B171" s="1051"/>
      <c r="C171" s="1051"/>
      <c r="D171" s="1051"/>
      <c r="E171" s="1051"/>
      <c r="F171" s="1052"/>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hidden="1" customHeight="1" x14ac:dyDescent="0.15">
      <c r="A172" s="1050"/>
      <c r="B172" s="1051"/>
      <c r="C172" s="1051"/>
      <c r="D172" s="1051"/>
      <c r="E172" s="1051"/>
      <c r="F172" s="1052"/>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hidden="1" customHeight="1" thickBot="1" x14ac:dyDescent="0.2">
      <c r="A173" s="1050"/>
      <c r="B173" s="1051"/>
      <c r="C173" s="1051"/>
      <c r="D173" s="1051"/>
      <c r="E173" s="1051"/>
      <c r="F173" s="1052"/>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hidden="1" customHeight="1" x14ac:dyDescent="0.15">
      <c r="A174" s="1050"/>
      <c r="B174" s="1051"/>
      <c r="C174" s="1051"/>
      <c r="D174" s="1051"/>
      <c r="E174" s="1051"/>
      <c r="F174" s="1052"/>
      <c r="G174" s="595" t="s">
        <v>285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hidden="1" customHeight="1" x14ac:dyDescent="0.15">
      <c r="A175" s="1050"/>
      <c r="B175" s="1051"/>
      <c r="C175" s="1051"/>
      <c r="D175" s="1051"/>
      <c r="E175" s="1051"/>
      <c r="F175" s="1052"/>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hidden="1" customHeight="1" x14ac:dyDescent="0.15">
      <c r="A176" s="1050"/>
      <c r="B176" s="1051"/>
      <c r="C176" s="1051"/>
      <c r="D176" s="1051"/>
      <c r="E176" s="1051"/>
      <c r="F176" s="1052"/>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hidden="1" customHeight="1" x14ac:dyDescent="0.15">
      <c r="A177" s="1050"/>
      <c r="B177" s="1051"/>
      <c r="C177" s="1051"/>
      <c r="D177" s="1051"/>
      <c r="E177" s="1051"/>
      <c r="F177" s="1052"/>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hidden="1" customHeight="1" x14ac:dyDescent="0.15">
      <c r="A178" s="1050"/>
      <c r="B178" s="1051"/>
      <c r="C178" s="1051"/>
      <c r="D178" s="1051"/>
      <c r="E178" s="1051"/>
      <c r="F178" s="1052"/>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hidden="1" customHeight="1" x14ac:dyDescent="0.15">
      <c r="A179" s="1050"/>
      <c r="B179" s="1051"/>
      <c r="C179" s="1051"/>
      <c r="D179" s="1051"/>
      <c r="E179" s="1051"/>
      <c r="F179" s="1052"/>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hidden="1" customHeight="1" x14ac:dyDescent="0.15">
      <c r="A180" s="1050"/>
      <c r="B180" s="1051"/>
      <c r="C180" s="1051"/>
      <c r="D180" s="1051"/>
      <c r="E180" s="1051"/>
      <c r="F180" s="1052"/>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hidden="1" customHeight="1" x14ac:dyDescent="0.15">
      <c r="A181" s="1050"/>
      <c r="B181" s="1051"/>
      <c r="C181" s="1051"/>
      <c r="D181" s="1051"/>
      <c r="E181" s="1051"/>
      <c r="F181" s="1052"/>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hidden="1" customHeight="1" x14ac:dyDescent="0.15">
      <c r="A182" s="1050"/>
      <c r="B182" s="1051"/>
      <c r="C182" s="1051"/>
      <c r="D182" s="1051"/>
      <c r="E182" s="1051"/>
      <c r="F182" s="1052"/>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hidden="1" customHeight="1" x14ac:dyDescent="0.15">
      <c r="A183" s="1050"/>
      <c r="B183" s="1051"/>
      <c r="C183" s="1051"/>
      <c r="D183" s="1051"/>
      <c r="E183" s="1051"/>
      <c r="F183" s="1052"/>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hidden="1" customHeight="1" x14ac:dyDescent="0.15">
      <c r="A184" s="1050"/>
      <c r="B184" s="1051"/>
      <c r="C184" s="1051"/>
      <c r="D184" s="1051"/>
      <c r="E184" s="1051"/>
      <c r="F184" s="1052"/>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hidden="1" customHeight="1" x14ac:dyDescent="0.15">
      <c r="A185" s="1050"/>
      <c r="B185" s="1051"/>
      <c r="C185" s="1051"/>
      <c r="D185" s="1051"/>
      <c r="E185" s="1051"/>
      <c r="F185" s="1052"/>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hidden="1" customHeight="1" thickBot="1" x14ac:dyDescent="0.2">
      <c r="A186" s="1050"/>
      <c r="B186" s="1051"/>
      <c r="C186" s="1051"/>
      <c r="D186" s="1051"/>
      <c r="E186" s="1051"/>
      <c r="F186" s="1052"/>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hidden="1" customHeight="1" x14ac:dyDescent="0.15">
      <c r="A187" s="1050"/>
      <c r="B187" s="1051"/>
      <c r="C187" s="1051"/>
      <c r="D187" s="1051"/>
      <c r="E187" s="1051"/>
      <c r="F187" s="1052"/>
      <c r="G187" s="595" t="s">
        <v>288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hidden="1" customHeight="1" x14ac:dyDescent="0.15">
      <c r="A188" s="1050"/>
      <c r="B188" s="1051"/>
      <c r="C188" s="1051"/>
      <c r="D188" s="1051"/>
      <c r="E188" s="1051"/>
      <c r="F188" s="1052"/>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hidden="1" customHeight="1" x14ac:dyDescent="0.15">
      <c r="A189" s="1050"/>
      <c r="B189" s="1051"/>
      <c r="C189" s="1051"/>
      <c r="D189" s="1051"/>
      <c r="E189" s="1051"/>
      <c r="F189" s="1052"/>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hidden="1" customHeight="1" x14ac:dyDescent="0.15">
      <c r="A190" s="1050"/>
      <c r="B190" s="1051"/>
      <c r="C190" s="1051"/>
      <c r="D190" s="1051"/>
      <c r="E190" s="1051"/>
      <c r="F190" s="1052"/>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hidden="1" customHeight="1" x14ac:dyDescent="0.15">
      <c r="A191" s="1050"/>
      <c r="B191" s="1051"/>
      <c r="C191" s="1051"/>
      <c r="D191" s="1051"/>
      <c r="E191" s="1051"/>
      <c r="F191" s="1052"/>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hidden="1" customHeight="1" x14ac:dyDescent="0.15">
      <c r="A192" s="1050"/>
      <c r="B192" s="1051"/>
      <c r="C192" s="1051"/>
      <c r="D192" s="1051"/>
      <c r="E192" s="1051"/>
      <c r="F192" s="1052"/>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hidden="1" customHeight="1" x14ac:dyDescent="0.15">
      <c r="A193" s="1050"/>
      <c r="B193" s="1051"/>
      <c r="C193" s="1051"/>
      <c r="D193" s="1051"/>
      <c r="E193" s="1051"/>
      <c r="F193" s="1052"/>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hidden="1" customHeight="1" x14ac:dyDescent="0.15">
      <c r="A194" s="1050"/>
      <c r="B194" s="1051"/>
      <c r="C194" s="1051"/>
      <c r="D194" s="1051"/>
      <c r="E194" s="1051"/>
      <c r="F194" s="1052"/>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hidden="1" customHeight="1" x14ac:dyDescent="0.15">
      <c r="A195" s="1050"/>
      <c r="B195" s="1051"/>
      <c r="C195" s="1051"/>
      <c r="D195" s="1051"/>
      <c r="E195" s="1051"/>
      <c r="F195" s="1052"/>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hidden="1" customHeight="1" x14ac:dyDescent="0.15">
      <c r="A196" s="1050"/>
      <c r="B196" s="1051"/>
      <c r="C196" s="1051"/>
      <c r="D196" s="1051"/>
      <c r="E196" s="1051"/>
      <c r="F196" s="1052"/>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hidden="1" customHeight="1" x14ac:dyDescent="0.15">
      <c r="A197" s="1050"/>
      <c r="B197" s="1051"/>
      <c r="C197" s="1051"/>
      <c r="D197" s="1051"/>
      <c r="E197" s="1051"/>
      <c r="F197" s="1052"/>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hidden="1" customHeight="1" x14ac:dyDescent="0.15">
      <c r="A198" s="1050"/>
      <c r="B198" s="1051"/>
      <c r="C198" s="1051"/>
      <c r="D198" s="1051"/>
      <c r="E198" s="1051"/>
      <c r="F198" s="1052"/>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hidden="1" customHeight="1" thickBot="1" x14ac:dyDescent="0.2">
      <c r="A199" s="1050"/>
      <c r="B199" s="1051"/>
      <c r="C199" s="1051"/>
      <c r="D199" s="1051"/>
      <c r="E199" s="1051"/>
      <c r="F199" s="1052"/>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hidden="1" customHeight="1" x14ac:dyDescent="0.15">
      <c r="A200" s="1050"/>
      <c r="B200" s="1051"/>
      <c r="C200" s="1051"/>
      <c r="D200" s="1051"/>
      <c r="E200" s="1051"/>
      <c r="F200" s="1052"/>
      <c r="G200" s="595" t="s">
        <v>289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hidden="1" customHeight="1" x14ac:dyDescent="0.15">
      <c r="A201" s="1050"/>
      <c r="B201" s="1051"/>
      <c r="C201" s="1051"/>
      <c r="D201" s="1051"/>
      <c r="E201" s="1051"/>
      <c r="F201" s="1052"/>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hidden="1" customHeight="1" x14ac:dyDescent="0.15">
      <c r="A202" s="1050"/>
      <c r="B202" s="1051"/>
      <c r="C202" s="1051"/>
      <c r="D202" s="1051"/>
      <c r="E202" s="1051"/>
      <c r="F202" s="1052"/>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hidden="1" customHeight="1" x14ac:dyDescent="0.15">
      <c r="A203" s="1050"/>
      <c r="B203" s="1051"/>
      <c r="C203" s="1051"/>
      <c r="D203" s="1051"/>
      <c r="E203" s="1051"/>
      <c r="F203" s="1052"/>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hidden="1" customHeight="1" x14ac:dyDescent="0.15">
      <c r="A204" s="1050"/>
      <c r="B204" s="1051"/>
      <c r="C204" s="1051"/>
      <c r="D204" s="1051"/>
      <c r="E204" s="1051"/>
      <c r="F204" s="1052"/>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hidden="1" customHeight="1" x14ac:dyDescent="0.15">
      <c r="A205" s="1050"/>
      <c r="B205" s="1051"/>
      <c r="C205" s="1051"/>
      <c r="D205" s="1051"/>
      <c r="E205" s="1051"/>
      <c r="F205" s="1052"/>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hidden="1" customHeight="1" x14ac:dyDescent="0.15">
      <c r="A206" s="1050"/>
      <c r="B206" s="1051"/>
      <c r="C206" s="1051"/>
      <c r="D206" s="1051"/>
      <c r="E206" s="1051"/>
      <c r="F206" s="1052"/>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hidden="1" customHeight="1" x14ac:dyDescent="0.15">
      <c r="A207" s="1050"/>
      <c r="B207" s="1051"/>
      <c r="C207" s="1051"/>
      <c r="D207" s="1051"/>
      <c r="E207" s="1051"/>
      <c r="F207" s="1052"/>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hidden="1" customHeight="1" x14ac:dyDescent="0.15">
      <c r="A208" s="1050"/>
      <c r="B208" s="1051"/>
      <c r="C208" s="1051"/>
      <c r="D208" s="1051"/>
      <c r="E208" s="1051"/>
      <c r="F208" s="1052"/>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hidden="1" customHeight="1" x14ac:dyDescent="0.15">
      <c r="A209" s="1050"/>
      <c r="B209" s="1051"/>
      <c r="C209" s="1051"/>
      <c r="D209" s="1051"/>
      <c r="E209" s="1051"/>
      <c r="F209" s="1052"/>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hidden="1" customHeight="1" x14ac:dyDescent="0.15">
      <c r="A210" s="1050"/>
      <c r="B210" s="1051"/>
      <c r="C210" s="1051"/>
      <c r="D210" s="1051"/>
      <c r="E210" s="1051"/>
      <c r="F210" s="1052"/>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hidden="1" customHeight="1" x14ac:dyDescent="0.15">
      <c r="A211" s="1050"/>
      <c r="B211" s="1051"/>
      <c r="C211" s="1051"/>
      <c r="D211" s="1051"/>
      <c r="E211" s="1051"/>
      <c r="F211" s="1052"/>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hidden="1" customHeight="1" thickBot="1" x14ac:dyDescent="0.2">
      <c r="A212" s="1053"/>
      <c r="B212" s="1054"/>
      <c r="C212" s="1054"/>
      <c r="D212" s="1054"/>
      <c r="E212" s="1054"/>
      <c r="F212" s="1055"/>
      <c r="G212" s="1038" t="s">
        <v>20</v>
      </c>
      <c r="H212" s="1039"/>
      <c r="I212" s="1039"/>
      <c r="J212" s="1039"/>
      <c r="K212" s="1039"/>
      <c r="L212" s="1040"/>
      <c r="M212" s="1041"/>
      <c r="N212" s="1041"/>
      <c r="O212" s="1041"/>
      <c r="P212" s="1041"/>
      <c r="Q212" s="1041"/>
      <c r="R212" s="1041"/>
      <c r="S212" s="1041"/>
      <c r="T212" s="1041"/>
      <c r="U212" s="1041"/>
      <c r="V212" s="1041"/>
      <c r="W212" s="1041"/>
      <c r="X212" s="1042"/>
      <c r="Y212" s="1043">
        <f>SUM(Y202:AB211)</f>
        <v>0</v>
      </c>
      <c r="Z212" s="1044"/>
      <c r="AA212" s="1044"/>
      <c r="AB212" s="1045"/>
      <c r="AC212" s="1038" t="s">
        <v>20</v>
      </c>
      <c r="AD212" s="1039"/>
      <c r="AE212" s="1039"/>
      <c r="AF212" s="1039"/>
      <c r="AG212" s="1039"/>
      <c r="AH212" s="1040"/>
      <c r="AI212" s="1041"/>
      <c r="AJ212" s="1041"/>
      <c r="AK212" s="1041"/>
      <c r="AL212" s="1041"/>
      <c r="AM212" s="1041"/>
      <c r="AN212" s="1041"/>
      <c r="AO212" s="1041"/>
      <c r="AP212" s="1041"/>
      <c r="AQ212" s="1041"/>
      <c r="AR212" s="1041"/>
      <c r="AS212" s="1041"/>
      <c r="AT212" s="1042"/>
      <c r="AU212" s="1043">
        <f>SUM(AU202:AX211)</f>
        <v>0</v>
      </c>
      <c r="AV212" s="1044"/>
      <c r="AW212" s="1044"/>
      <c r="AX212" s="1046"/>
    </row>
    <row r="213" spans="1:50" s="38" customFormat="1" ht="24.75" customHeight="1" x14ac:dyDescent="0.15"/>
    <row r="214" spans="1:50" ht="30" hidden="1" customHeight="1" x14ac:dyDescent="0.15">
      <c r="A214" s="1047" t="s">
        <v>28</v>
      </c>
      <c r="B214" s="1048"/>
      <c r="C214" s="1048"/>
      <c r="D214" s="1048"/>
      <c r="E214" s="1048"/>
      <c r="F214" s="1049"/>
      <c r="G214" s="595" t="s">
        <v>190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hidden="1" customHeight="1" x14ac:dyDescent="0.15">
      <c r="A215" s="1050"/>
      <c r="B215" s="1051"/>
      <c r="C215" s="1051"/>
      <c r="D215" s="1051"/>
      <c r="E215" s="1051"/>
      <c r="F215" s="1052"/>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hidden="1" customHeight="1" x14ac:dyDescent="0.15">
      <c r="A216" s="1050"/>
      <c r="B216" s="1051"/>
      <c r="C216" s="1051"/>
      <c r="D216" s="1051"/>
      <c r="E216" s="1051"/>
      <c r="F216" s="1052"/>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hidden="1" customHeight="1" x14ac:dyDescent="0.15">
      <c r="A217" s="1050"/>
      <c r="B217" s="1051"/>
      <c r="C217" s="1051"/>
      <c r="D217" s="1051"/>
      <c r="E217" s="1051"/>
      <c r="F217" s="1052"/>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hidden="1" customHeight="1" x14ac:dyDescent="0.15">
      <c r="A218" s="1050"/>
      <c r="B218" s="1051"/>
      <c r="C218" s="1051"/>
      <c r="D218" s="1051"/>
      <c r="E218" s="1051"/>
      <c r="F218" s="1052"/>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hidden="1" customHeight="1" x14ac:dyDescent="0.15">
      <c r="A219" s="1050"/>
      <c r="B219" s="1051"/>
      <c r="C219" s="1051"/>
      <c r="D219" s="1051"/>
      <c r="E219" s="1051"/>
      <c r="F219" s="1052"/>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hidden="1" customHeight="1" x14ac:dyDescent="0.15">
      <c r="A220" s="1050"/>
      <c r="B220" s="1051"/>
      <c r="C220" s="1051"/>
      <c r="D220" s="1051"/>
      <c r="E220" s="1051"/>
      <c r="F220" s="1052"/>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hidden="1" customHeight="1" x14ac:dyDescent="0.15">
      <c r="A221" s="1050"/>
      <c r="B221" s="1051"/>
      <c r="C221" s="1051"/>
      <c r="D221" s="1051"/>
      <c r="E221" s="1051"/>
      <c r="F221" s="1052"/>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hidden="1" customHeight="1" x14ac:dyDescent="0.15">
      <c r="A222" s="1050"/>
      <c r="B222" s="1051"/>
      <c r="C222" s="1051"/>
      <c r="D222" s="1051"/>
      <c r="E222" s="1051"/>
      <c r="F222" s="1052"/>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hidden="1" customHeight="1" x14ac:dyDescent="0.15">
      <c r="A223" s="1050"/>
      <c r="B223" s="1051"/>
      <c r="C223" s="1051"/>
      <c r="D223" s="1051"/>
      <c r="E223" s="1051"/>
      <c r="F223" s="1052"/>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hidden="1" customHeight="1" x14ac:dyDescent="0.15">
      <c r="A224" s="1050"/>
      <c r="B224" s="1051"/>
      <c r="C224" s="1051"/>
      <c r="D224" s="1051"/>
      <c r="E224" s="1051"/>
      <c r="F224" s="1052"/>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hidden="1" customHeight="1" x14ac:dyDescent="0.15">
      <c r="A225" s="1050"/>
      <c r="B225" s="1051"/>
      <c r="C225" s="1051"/>
      <c r="D225" s="1051"/>
      <c r="E225" s="1051"/>
      <c r="F225" s="1052"/>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hidden="1" customHeight="1" thickBot="1" x14ac:dyDescent="0.2">
      <c r="A226" s="1050"/>
      <c r="B226" s="1051"/>
      <c r="C226" s="1051"/>
      <c r="D226" s="1051"/>
      <c r="E226" s="1051"/>
      <c r="F226" s="1052"/>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hidden="1" customHeight="1" x14ac:dyDescent="0.15">
      <c r="A227" s="1050"/>
      <c r="B227" s="1051"/>
      <c r="C227" s="1051"/>
      <c r="D227" s="1051"/>
      <c r="E227" s="1051"/>
      <c r="F227" s="1052"/>
      <c r="G227" s="595" t="s">
        <v>291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hidden="1" customHeight="1" x14ac:dyDescent="0.15">
      <c r="A228" s="1050"/>
      <c r="B228" s="1051"/>
      <c r="C228" s="1051"/>
      <c r="D228" s="1051"/>
      <c r="E228" s="1051"/>
      <c r="F228" s="1052"/>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hidden="1" customHeight="1" x14ac:dyDescent="0.15">
      <c r="A229" s="1050"/>
      <c r="B229" s="1051"/>
      <c r="C229" s="1051"/>
      <c r="D229" s="1051"/>
      <c r="E229" s="1051"/>
      <c r="F229" s="1052"/>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hidden="1" customHeight="1" x14ac:dyDescent="0.15">
      <c r="A230" s="1050"/>
      <c r="B230" s="1051"/>
      <c r="C230" s="1051"/>
      <c r="D230" s="1051"/>
      <c r="E230" s="1051"/>
      <c r="F230" s="1052"/>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hidden="1" customHeight="1" x14ac:dyDescent="0.15">
      <c r="A231" s="1050"/>
      <c r="B231" s="1051"/>
      <c r="C231" s="1051"/>
      <c r="D231" s="1051"/>
      <c r="E231" s="1051"/>
      <c r="F231" s="1052"/>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hidden="1" customHeight="1" x14ac:dyDescent="0.15">
      <c r="A232" s="1050"/>
      <c r="B232" s="1051"/>
      <c r="C232" s="1051"/>
      <c r="D232" s="1051"/>
      <c r="E232" s="1051"/>
      <c r="F232" s="1052"/>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hidden="1" customHeight="1" x14ac:dyDescent="0.15">
      <c r="A233" s="1050"/>
      <c r="B233" s="1051"/>
      <c r="C233" s="1051"/>
      <c r="D233" s="1051"/>
      <c r="E233" s="1051"/>
      <c r="F233" s="1052"/>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hidden="1" customHeight="1" x14ac:dyDescent="0.15">
      <c r="A234" s="1050"/>
      <c r="B234" s="1051"/>
      <c r="C234" s="1051"/>
      <c r="D234" s="1051"/>
      <c r="E234" s="1051"/>
      <c r="F234" s="1052"/>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hidden="1" customHeight="1" x14ac:dyDescent="0.15">
      <c r="A235" s="1050"/>
      <c r="B235" s="1051"/>
      <c r="C235" s="1051"/>
      <c r="D235" s="1051"/>
      <c r="E235" s="1051"/>
      <c r="F235" s="1052"/>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hidden="1" customHeight="1" x14ac:dyDescent="0.15">
      <c r="A236" s="1050"/>
      <c r="B236" s="1051"/>
      <c r="C236" s="1051"/>
      <c r="D236" s="1051"/>
      <c r="E236" s="1051"/>
      <c r="F236" s="1052"/>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hidden="1" customHeight="1" x14ac:dyDescent="0.15">
      <c r="A237" s="1050"/>
      <c r="B237" s="1051"/>
      <c r="C237" s="1051"/>
      <c r="D237" s="1051"/>
      <c r="E237" s="1051"/>
      <c r="F237" s="1052"/>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hidden="1" customHeight="1" x14ac:dyDescent="0.15">
      <c r="A238" s="1050"/>
      <c r="B238" s="1051"/>
      <c r="C238" s="1051"/>
      <c r="D238" s="1051"/>
      <c r="E238" s="1051"/>
      <c r="F238" s="1052"/>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hidden="1" customHeight="1" thickBot="1" x14ac:dyDescent="0.2">
      <c r="A239" s="1050"/>
      <c r="B239" s="1051"/>
      <c r="C239" s="1051"/>
      <c r="D239" s="1051"/>
      <c r="E239" s="1051"/>
      <c r="F239" s="1052"/>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hidden="1" customHeight="1" x14ac:dyDescent="0.15">
      <c r="A240" s="1050"/>
      <c r="B240" s="1051"/>
      <c r="C240" s="1051"/>
      <c r="D240" s="1051"/>
      <c r="E240" s="1051"/>
      <c r="F240" s="1052"/>
      <c r="G240" s="595" t="s">
        <v>293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hidden="1" customHeight="1" x14ac:dyDescent="0.15">
      <c r="A241" s="1050"/>
      <c r="B241" s="1051"/>
      <c r="C241" s="1051"/>
      <c r="D241" s="1051"/>
      <c r="E241" s="1051"/>
      <c r="F241" s="1052"/>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hidden="1" customHeight="1" x14ac:dyDescent="0.15">
      <c r="A242" s="1050"/>
      <c r="B242" s="1051"/>
      <c r="C242" s="1051"/>
      <c r="D242" s="1051"/>
      <c r="E242" s="1051"/>
      <c r="F242" s="1052"/>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hidden="1" customHeight="1" x14ac:dyDescent="0.15">
      <c r="A243" s="1050"/>
      <c r="B243" s="1051"/>
      <c r="C243" s="1051"/>
      <c r="D243" s="1051"/>
      <c r="E243" s="1051"/>
      <c r="F243" s="1052"/>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hidden="1" customHeight="1" x14ac:dyDescent="0.15">
      <c r="A244" s="1050"/>
      <c r="B244" s="1051"/>
      <c r="C244" s="1051"/>
      <c r="D244" s="1051"/>
      <c r="E244" s="1051"/>
      <c r="F244" s="1052"/>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hidden="1" customHeight="1" x14ac:dyDescent="0.15">
      <c r="A245" s="1050"/>
      <c r="B245" s="1051"/>
      <c r="C245" s="1051"/>
      <c r="D245" s="1051"/>
      <c r="E245" s="1051"/>
      <c r="F245" s="1052"/>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hidden="1" customHeight="1" x14ac:dyDescent="0.15">
      <c r="A246" s="1050"/>
      <c r="B246" s="1051"/>
      <c r="C246" s="1051"/>
      <c r="D246" s="1051"/>
      <c r="E246" s="1051"/>
      <c r="F246" s="1052"/>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hidden="1" customHeight="1" x14ac:dyDescent="0.15">
      <c r="A247" s="1050"/>
      <c r="B247" s="1051"/>
      <c r="C247" s="1051"/>
      <c r="D247" s="1051"/>
      <c r="E247" s="1051"/>
      <c r="F247" s="1052"/>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hidden="1" customHeight="1" x14ac:dyDescent="0.15">
      <c r="A248" s="1050"/>
      <c r="B248" s="1051"/>
      <c r="C248" s="1051"/>
      <c r="D248" s="1051"/>
      <c r="E248" s="1051"/>
      <c r="F248" s="1052"/>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hidden="1" customHeight="1" x14ac:dyDescent="0.15">
      <c r="A249" s="1050"/>
      <c r="B249" s="1051"/>
      <c r="C249" s="1051"/>
      <c r="D249" s="1051"/>
      <c r="E249" s="1051"/>
      <c r="F249" s="1052"/>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hidden="1" customHeight="1" x14ac:dyDescent="0.15">
      <c r="A250" s="1050"/>
      <c r="B250" s="1051"/>
      <c r="C250" s="1051"/>
      <c r="D250" s="1051"/>
      <c r="E250" s="1051"/>
      <c r="F250" s="1052"/>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hidden="1" customHeight="1" x14ac:dyDescent="0.15">
      <c r="A251" s="1050"/>
      <c r="B251" s="1051"/>
      <c r="C251" s="1051"/>
      <c r="D251" s="1051"/>
      <c r="E251" s="1051"/>
      <c r="F251" s="1052"/>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hidden="1" customHeight="1" thickBot="1" x14ac:dyDescent="0.2">
      <c r="A252" s="1050"/>
      <c r="B252" s="1051"/>
      <c r="C252" s="1051"/>
      <c r="D252" s="1051"/>
      <c r="E252" s="1051"/>
      <c r="F252" s="1052"/>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hidden="1" customHeight="1" x14ac:dyDescent="0.15">
      <c r="A253" s="1050"/>
      <c r="B253" s="1051"/>
      <c r="C253" s="1051"/>
      <c r="D253" s="1051"/>
      <c r="E253" s="1051"/>
      <c r="F253" s="1052"/>
      <c r="G253" s="595" t="s">
        <v>295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hidden="1" customHeight="1" x14ac:dyDescent="0.15">
      <c r="A254" s="1050"/>
      <c r="B254" s="1051"/>
      <c r="C254" s="1051"/>
      <c r="D254" s="1051"/>
      <c r="E254" s="1051"/>
      <c r="F254" s="1052"/>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hidden="1" customHeight="1" x14ac:dyDescent="0.15">
      <c r="A255" s="1050"/>
      <c r="B255" s="1051"/>
      <c r="C255" s="1051"/>
      <c r="D255" s="1051"/>
      <c r="E255" s="1051"/>
      <c r="F255" s="1052"/>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hidden="1" customHeight="1" x14ac:dyDescent="0.15">
      <c r="A256" s="1050"/>
      <c r="B256" s="1051"/>
      <c r="C256" s="1051"/>
      <c r="D256" s="1051"/>
      <c r="E256" s="1051"/>
      <c r="F256" s="1052"/>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hidden="1" customHeight="1" x14ac:dyDescent="0.15">
      <c r="A257" s="1050"/>
      <c r="B257" s="1051"/>
      <c r="C257" s="1051"/>
      <c r="D257" s="1051"/>
      <c r="E257" s="1051"/>
      <c r="F257" s="1052"/>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hidden="1" customHeight="1" x14ac:dyDescent="0.15">
      <c r="A258" s="1050"/>
      <c r="B258" s="1051"/>
      <c r="C258" s="1051"/>
      <c r="D258" s="1051"/>
      <c r="E258" s="1051"/>
      <c r="F258" s="1052"/>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hidden="1" customHeight="1" x14ac:dyDescent="0.15">
      <c r="A259" s="1050"/>
      <c r="B259" s="1051"/>
      <c r="C259" s="1051"/>
      <c r="D259" s="1051"/>
      <c r="E259" s="1051"/>
      <c r="F259" s="1052"/>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hidden="1" customHeight="1" x14ac:dyDescent="0.15">
      <c r="A260" s="1050"/>
      <c r="B260" s="1051"/>
      <c r="C260" s="1051"/>
      <c r="D260" s="1051"/>
      <c r="E260" s="1051"/>
      <c r="F260" s="1052"/>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hidden="1" customHeight="1" x14ac:dyDescent="0.15">
      <c r="A261" s="1050"/>
      <c r="B261" s="1051"/>
      <c r="C261" s="1051"/>
      <c r="D261" s="1051"/>
      <c r="E261" s="1051"/>
      <c r="F261" s="1052"/>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hidden="1" customHeight="1" x14ac:dyDescent="0.15">
      <c r="A262" s="1050"/>
      <c r="B262" s="1051"/>
      <c r="C262" s="1051"/>
      <c r="D262" s="1051"/>
      <c r="E262" s="1051"/>
      <c r="F262" s="1052"/>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hidden="1" customHeight="1" x14ac:dyDescent="0.15">
      <c r="A263" s="1050"/>
      <c r="B263" s="1051"/>
      <c r="C263" s="1051"/>
      <c r="D263" s="1051"/>
      <c r="E263" s="1051"/>
      <c r="F263" s="1052"/>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hidden="1" customHeight="1" x14ac:dyDescent="0.15">
      <c r="A264" s="1050"/>
      <c r="B264" s="1051"/>
      <c r="C264" s="1051"/>
      <c r="D264" s="1051"/>
      <c r="E264" s="1051"/>
      <c r="F264" s="1052"/>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hidden="1" customHeight="1" thickBot="1" x14ac:dyDescent="0.2">
      <c r="A265" s="1053"/>
      <c r="B265" s="1054"/>
      <c r="C265" s="1054"/>
      <c r="D265" s="1054"/>
      <c r="E265" s="1054"/>
      <c r="F265" s="1055"/>
      <c r="G265" s="1038" t="s">
        <v>20</v>
      </c>
      <c r="H265" s="1039"/>
      <c r="I265" s="1039"/>
      <c r="J265" s="1039"/>
      <c r="K265" s="1039"/>
      <c r="L265" s="1040"/>
      <c r="M265" s="1041"/>
      <c r="N265" s="1041"/>
      <c r="O265" s="1041"/>
      <c r="P265" s="1041"/>
      <c r="Q265" s="1041"/>
      <c r="R265" s="1041"/>
      <c r="S265" s="1041"/>
      <c r="T265" s="1041"/>
      <c r="U265" s="1041"/>
      <c r="V265" s="1041"/>
      <c r="W265" s="1041"/>
      <c r="X265" s="1042"/>
      <c r="Y265" s="1043">
        <f>SUM(Y255:AB264)</f>
        <v>0</v>
      </c>
      <c r="Z265" s="1044"/>
      <c r="AA265" s="1044"/>
      <c r="AB265" s="1045"/>
      <c r="AC265" s="1038" t="s">
        <v>20</v>
      </c>
      <c r="AD265" s="1039"/>
      <c r="AE265" s="1039"/>
      <c r="AF265" s="1039"/>
      <c r="AG265" s="1039"/>
      <c r="AH265" s="1040"/>
      <c r="AI265" s="1041"/>
      <c r="AJ265" s="1041"/>
      <c r="AK265" s="1041"/>
      <c r="AL265" s="1041"/>
      <c r="AM265" s="1041"/>
      <c r="AN265" s="1041"/>
      <c r="AO265" s="1041"/>
      <c r="AP265" s="1041"/>
      <c r="AQ265" s="1041"/>
      <c r="AR265" s="1041"/>
      <c r="AS265" s="1041"/>
      <c r="AT265" s="1042"/>
      <c r="AU265" s="1043">
        <f>SUM(AU255:AX264)</f>
        <v>0</v>
      </c>
      <c r="AV265" s="1044"/>
      <c r="AW265" s="1044"/>
      <c r="AX265" s="1046"/>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P4" sqref="P4:X4"/>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47.45" customHeight="1" x14ac:dyDescent="0.15">
      <c r="A4" s="1061">
        <v>1</v>
      </c>
      <c r="B4" s="1061">
        <v>1</v>
      </c>
      <c r="C4" s="361" t="s">
        <v>642</v>
      </c>
      <c r="D4" s="347"/>
      <c r="E4" s="347"/>
      <c r="F4" s="347"/>
      <c r="G4" s="347"/>
      <c r="H4" s="347"/>
      <c r="I4" s="347"/>
      <c r="J4" s="348">
        <v>2010001009310</v>
      </c>
      <c r="K4" s="349"/>
      <c r="L4" s="349"/>
      <c r="M4" s="349"/>
      <c r="N4" s="349"/>
      <c r="O4" s="349"/>
      <c r="P4" s="362" t="s">
        <v>643</v>
      </c>
      <c r="Q4" s="350"/>
      <c r="R4" s="350"/>
      <c r="S4" s="350"/>
      <c r="T4" s="350"/>
      <c r="U4" s="350"/>
      <c r="V4" s="350"/>
      <c r="W4" s="350"/>
      <c r="X4" s="350"/>
      <c r="Y4" s="351">
        <v>0.3</v>
      </c>
      <c r="Z4" s="352"/>
      <c r="AA4" s="352"/>
      <c r="AB4" s="353"/>
      <c r="AC4" s="354" t="s">
        <v>375</v>
      </c>
      <c r="AD4" s="354"/>
      <c r="AE4" s="354"/>
      <c r="AF4" s="354"/>
      <c r="AG4" s="354"/>
      <c r="AH4" s="355" t="s">
        <v>625</v>
      </c>
      <c r="AI4" s="356"/>
      <c r="AJ4" s="356"/>
      <c r="AK4" s="356"/>
      <c r="AL4" s="357" t="s">
        <v>625</v>
      </c>
      <c r="AM4" s="358"/>
      <c r="AN4" s="358"/>
      <c r="AO4" s="359"/>
      <c r="AP4" s="360" t="s">
        <v>625</v>
      </c>
      <c r="AQ4" s="360"/>
      <c r="AR4" s="360"/>
      <c r="AS4" s="360"/>
      <c r="AT4" s="360"/>
      <c r="AU4" s="360"/>
      <c r="AV4" s="360"/>
      <c r="AW4" s="360"/>
      <c r="AX4" s="360"/>
    </row>
    <row r="5" spans="1:50" ht="26.25" hidden="1" customHeight="1" x14ac:dyDescent="0.15">
      <c r="A5" s="1061">
        <v>2</v>
      </c>
      <c r="B5" s="1061">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1">
        <v>3</v>
      </c>
      <c r="B6" s="1061">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1">
        <v>4</v>
      </c>
      <c r="B7" s="1061">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1">
        <v>5</v>
      </c>
      <c r="B8" s="1061">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1">
        <v>6</v>
      </c>
      <c r="B9" s="1061">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1">
        <v>7</v>
      </c>
      <c r="B10" s="1061">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1">
        <v>8</v>
      </c>
      <c r="B11" s="1061">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1">
        <v>9</v>
      </c>
      <c r="B12" s="1061">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1">
        <v>10</v>
      </c>
      <c r="B13" s="1061">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1">
        <v>11</v>
      </c>
      <c r="B14" s="1061">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1">
        <v>12</v>
      </c>
      <c r="B15" s="1061">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1">
        <v>13</v>
      </c>
      <c r="B16" s="1061">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1">
        <v>14</v>
      </c>
      <c r="B17" s="1061">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1">
        <v>15</v>
      </c>
      <c r="B18" s="1061">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1">
        <v>16</v>
      </c>
      <c r="B19" s="1061">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1">
        <v>17</v>
      </c>
      <c r="B20" s="1061">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1">
        <v>18</v>
      </c>
      <c r="B21" s="1061">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1">
        <v>19</v>
      </c>
      <c r="B22" s="1061">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1">
        <v>20</v>
      </c>
      <c r="B23" s="1061">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1">
        <v>21</v>
      </c>
      <c r="B24" s="1061">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1">
        <v>22</v>
      </c>
      <c r="B25" s="1061">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1">
        <v>23</v>
      </c>
      <c r="B26" s="1061">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1">
        <v>24</v>
      </c>
      <c r="B27" s="1061">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1">
        <v>25</v>
      </c>
      <c r="B28" s="1061">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1">
        <v>26</v>
      </c>
      <c r="B29" s="1061">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1">
        <v>27</v>
      </c>
      <c r="B30" s="1061">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1">
        <v>28</v>
      </c>
      <c r="B31" s="1061">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1">
        <v>29</v>
      </c>
      <c r="B32" s="1061">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1">
        <v>30</v>
      </c>
      <c r="B33" s="1061">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26.25" customHeight="1" x14ac:dyDescent="0.15">
      <c r="A37" s="1061">
        <v>1</v>
      </c>
      <c r="B37" s="1061">
        <v>1</v>
      </c>
      <c r="C37" s="361" t="s">
        <v>621</v>
      </c>
      <c r="D37" s="347"/>
      <c r="E37" s="347"/>
      <c r="F37" s="347"/>
      <c r="G37" s="347"/>
      <c r="H37" s="347"/>
      <c r="I37" s="347"/>
      <c r="J37" s="348" t="s">
        <v>625</v>
      </c>
      <c r="K37" s="349"/>
      <c r="L37" s="349"/>
      <c r="M37" s="349"/>
      <c r="N37" s="349"/>
      <c r="O37" s="349"/>
      <c r="P37" s="362" t="s">
        <v>644</v>
      </c>
      <c r="Q37" s="350"/>
      <c r="R37" s="350"/>
      <c r="S37" s="350"/>
      <c r="T37" s="350"/>
      <c r="U37" s="350"/>
      <c r="V37" s="350"/>
      <c r="W37" s="350"/>
      <c r="X37" s="350"/>
      <c r="Y37" s="351">
        <v>7.9</v>
      </c>
      <c r="Z37" s="352"/>
      <c r="AA37" s="352"/>
      <c r="AB37" s="353"/>
      <c r="AC37" s="354" t="s">
        <v>80</v>
      </c>
      <c r="AD37" s="354"/>
      <c r="AE37" s="354"/>
      <c r="AF37" s="354"/>
      <c r="AG37" s="354"/>
      <c r="AH37" s="355" t="s">
        <v>625</v>
      </c>
      <c r="AI37" s="356"/>
      <c r="AJ37" s="356"/>
      <c r="AK37" s="356"/>
      <c r="AL37" s="357" t="s">
        <v>625</v>
      </c>
      <c r="AM37" s="358"/>
      <c r="AN37" s="358"/>
      <c r="AO37" s="359"/>
      <c r="AP37" s="360" t="s">
        <v>625</v>
      </c>
      <c r="AQ37" s="360"/>
      <c r="AR37" s="360"/>
      <c r="AS37" s="360"/>
      <c r="AT37" s="360"/>
      <c r="AU37" s="360"/>
      <c r="AV37" s="360"/>
      <c r="AW37" s="360"/>
      <c r="AX37" s="360"/>
    </row>
    <row r="38" spans="1:50" ht="33" customHeight="1" x14ac:dyDescent="0.15">
      <c r="A38" s="1061">
        <v>2</v>
      </c>
      <c r="B38" s="1061">
        <v>1</v>
      </c>
      <c r="C38" s="361" t="s">
        <v>623</v>
      </c>
      <c r="D38" s="347"/>
      <c r="E38" s="347"/>
      <c r="F38" s="347"/>
      <c r="G38" s="347"/>
      <c r="H38" s="347"/>
      <c r="I38" s="347"/>
      <c r="J38" s="348" t="s">
        <v>625</v>
      </c>
      <c r="K38" s="349"/>
      <c r="L38" s="349"/>
      <c r="M38" s="349"/>
      <c r="N38" s="349"/>
      <c r="O38" s="349"/>
      <c r="P38" s="362" t="s">
        <v>623</v>
      </c>
      <c r="Q38" s="350"/>
      <c r="R38" s="350"/>
      <c r="S38" s="350"/>
      <c r="T38" s="350"/>
      <c r="U38" s="350"/>
      <c r="V38" s="350"/>
      <c r="W38" s="350"/>
      <c r="X38" s="350"/>
      <c r="Y38" s="351">
        <v>2.6</v>
      </c>
      <c r="Z38" s="352"/>
      <c r="AA38" s="352"/>
      <c r="AB38" s="353"/>
      <c r="AC38" s="354" t="s">
        <v>80</v>
      </c>
      <c r="AD38" s="354"/>
      <c r="AE38" s="354"/>
      <c r="AF38" s="354"/>
      <c r="AG38" s="354"/>
      <c r="AH38" s="355" t="s">
        <v>628</v>
      </c>
      <c r="AI38" s="356"/>
      <c r="AJ38" s="356"/>
      <c r="AK38" s="356"/>
      <c r="AL38" s="357" t="s">
        <v>625</v>
      </c>
      <c r="AM38" s="358"/>
      <c r="AN38" s="358"/>
      <c r="AO38" s="359"/>
      <c r="AP38" s="360" t="s">
        <v>645</v>
      </c>
      <c r="AQ38" s="360"/>
      <c r="AR38" s="360"/>
      <c r="AS38" s="360"/>
      <c r="AT38" s="360"/>
      <c r="AU38" s="360"/>
      <c r="AV38" s="360"/>
      <c r="AW38" s="360"/>
      <c r="AX38" s="360"/>
    </row>
    <row r="39" spans="1:50" ht="26.25" hidden="1" customHeight="1" x14ac:dyDescent="0.15">
      <c r="A39" s="1061">
        <v>3</v>
      </c>
      <c r="B39" s="1061">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hidden="1" customHeight="1" x14ac:dyDescent="0.15">
      <c r="A40" s="1061">
        <v>4</v>
      </c>
      <c r="B40" s="1061">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hidden="1" customHeight="1" x14ac:dyDescent="0.15">
      <c r="A41" s="1061">
        <v>5</v>
      </c>
      <c r="B41" s="1061">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hidden="1" customHeight="1" x14ac:dyDescent="0.15">
      <c r="A42" s="1061">
        <v>6</v>
      </c>
      <c r="B42" s="1061">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hidden="1" customHeight="1" x14ac:dyDescent="0.15">
      <c r="A43" s="1061">
        <v>7</v>
      </c>
      <c r="B43" s="1061">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1">
        <v>8</v>
      </c>
      <c r="B44" s="1061">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1">
        <v>9</v>
      </c>
      <c r="B45" s="1061">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1">
        <v>10</v>
      </c>
      <c r="B46" s="1061">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1">
        <v>11</v>
      </c>
      <c r="B47" s="1061">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1">
        <v>12</v>
      </c>
      <c r="B48" s="1061">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hidden="1" customHeight="1" x14ac:dyDescent="0.15">
      <c r="A49" s="1061">
        <v>13</v>
      </c>
      <c r="B49" s="1061">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1">
        <v>14</v>
      </c>
      <c r="B50" s="1061">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1">
        <v>15</v>
      </c>
      <c r="B51" s="1061">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1">
        <v>16</v>
      </c>
      <c r="B52" s="1061">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1">
        <v>17</v>
      </c>
      <c r="B53" s="1061">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1">
        <v>18</v>
      </c>
      <c r="B54" s="1061">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1">
        <v>19</v>
      </c>
      <c r="B55" s="1061">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1">
        <v>20</v>
      </c>
      <c r="B56" s="1061">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1">
        <v>21</v>
      </c>
      <c r="B57" s="1061">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1">
        <v>22</v>
      </c>
      <c r="B58" s="1061">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1">
        <v>23</v>
      </c>
      <c r="B59" s="1061">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1">
        <v>24</v>
      </c>
      <c r="B60" s="1061">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1">
        <v>25</v>
      </c>
      <c r="B61" s="1061">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1">
        <v>26</v>
      </c>
      <c r="B62" s="1061">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1">
        <v>27</v>
      </c>
      <c r="B63" s="1061">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1">
        <v>28</v>
      </c>
      <c r="B64" s="1061">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1">
        <v>29</v>
      </c>
      <c r="B65" s="1061">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1">
        <v>30</v>
      </c>
      <c r="B66" s="1061">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hidden="1" customHeight="1" x14ac:dyDescent="0.15">
      <c r="A70" s="1061">
        <v>1</v>
      </c>
      <c r="B70" s="1061">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hidden="1" customHeight="1" x14ac:dyDescent="0.15">
      <c r="A71" s="1061">
        <v>2</v>
      </c>
      <c r="B71" s="1061">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1">
        <v>3</v>
      </c>
      <c r="B72" s="1061">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1">
        <v>4</v>
      </c>
      <c r="B73" s="1061">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1">
        <v>5</v>
      </c>
      <c r="B74" s="1061">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1">
        <v>6</v>
      </c>
      <c r="B75" s="1061">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1">
        <v>7</v>
      </c>
      <c r="B76" s="1061">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1">
        <v>8</v>
      </c>
      <c r="B77" s="1061">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1">
        <v>9</v>
      </c>
      <c r="B78" s="1061">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1">
        <v>10</v>
      </c>
      <c r="B79" s="1061">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1">
        <v>11</v>
      </c>
      <c r="B80" s="1061">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1">
        <v>12</v>
      </c>
      <c r="B81" s="1061">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1">
        <v>13</v>
      </c>
      <c r="B82" s="1061">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1">
        <v>14</v>
      </c>
      <c r="B83" s="1061">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1">
        <v>15</v>
      </c>
      <c r="B84" s="1061">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1">
        <v>16</v>
      </c>
      <c r="B85" s="1061">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1">
        <v>17</v>
      </c>
      <c r="B86" s="1061">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1">
        <v>18</v>
      </c>
      <c r="B87" s="1061">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1">
        <v>19</v>
      </c>
      <c r="B88" s="1061">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1">
        <v>20</v>
      </c>
      <c r="B89" s="1061">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1">
        <v>21</v>
      </c>
      <c r="B90" s="1061">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1">
        <v>22</v>
      </c>
      <c r="B91" s="1061">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1">
        <v>23</v>
      </c>
      <c r="B92" s="1061">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1">
        <v>24</v>
      </c>
      <c r="B93" s="1061">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1">
        <v>25</v>
      </c>
      <c r="B94" s="1061">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1">
        <v>26</v>
      </c>
      <c r="B95" s="1061">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1">
        <v>27</v>
      </c>
      <c r="B96" s="1061">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1">
        <v>28</v>
      </c>
      <c r="B97" s="1061">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1">
        <v>29</v>
      </c>
      <c r="B98" s="1061">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1">
        <v>30</v>
      </c>
      <c r="B99" s="1061">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hidden="1" customHeight="1" x14ac:dyDescent="0.15">
      <c r="A103" s="1061">
        <v>1</v>
      </c>
      <c r="B103" s="1061">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hidden="1" customHeight="1" x14ac:dyDescent="0.15">
      <c r="A104" s="1061">
        <v>2</v>
      </c>
      <c r="B104" s="1061">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hidden="1" customHeight="1" x14ac:dyDescent="0.15">
      <c r="A105" s="1061">
        <v>3</v>
      </c>
      <c r="B105" s="1061">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hidden="1" customHeight="1" x14ac:dyDescent="0.15">
      <c r="A106" s="1061">
        <v>4</v>
      </c>
      <c r="B106" s="1061">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hidden="1" customHeight="1" x14ac:dyDescent="0.15">
      <c r="A107" s="1061">
        <v>5</v>
      </c>
      <c r="B107" s="1061">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hidden="1" customHeight="1" x14ac:dyDescent="0.15">
      <c r="A108" s="1061">
        <v>6</v>
      </c>
      <c r="B108" s="1061">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hidden="1" customHeight="1" x14ac:dyDescent="0.15">
      <c r="A109" s="1061">
        <v>7</v>
      </c>
      <c r="B109" s="1061">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hidden="1" customHeight="1" x14ac:dyDescent="0.15">
      <c r="A110" s="1061">
        <v>8</v>
      </c>
      <c r="B110" s="1061">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hidden="1" customHeight="1" x14ac:dyDescent="0.15">
      <c r="A111" s="1061">
        <v>9</v>
      </c>
      <c r="B111" s="1061">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hidden="1" customHeight="1" x14ac:dyDescent="0.15">
      <c r="A112" s="1061">
        <v>10</v>
      </c>
      <c r="B112" s="1061">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1">
        <v>11</v>
      </c>
      <c r="B113" s="1061">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1">
        <v>12</v>
      </c>
      <c r="B114" s="1061">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1">
        <v>13</v>
      </c>
      <c r="B115" s="1061">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1">
        <v>14</v>
      </c>
      <c r="B116" s="1061">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1">
        <v>15</v>
      </c>
      <c r="B117" s="1061">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hidden="1" customHeight="1" x14ac:dyDescent="0.15">
      <c r="A118" s="1061">
        <v>16</v>
      </c>
      <c r="B118" s="1061">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1">
        <v>17</v>
      </c>
      <c r="B119" s="1061">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1">
        <v>18</v>
      </c>
      <c r="B120" s="1061">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1">
        <v>19</v>
      </c>
      <c r="B121" s="1061">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1">
        <v>20</v>
      </c>
      <c r="B122" s="1061">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1">
        <v>21</v>
      </c>
      <c r="B123" s="1061">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1">
        <v>22</v>
      </c>
      <c r="B124" s="1061">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1">
        <v>23</v>
      </c>
      <c r="B125" s="1061">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1">
        <v>24</v>
      </c>
      <c r="B126" s="1061">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1">
        <v>25</v>
      </c>
      <c r="B127" s="1061">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1">
        <v>26</v>
      </c>
      <c r="B128" s="1061">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1">
        <v>27</v>
      </c>
      <c r="B129" s="1061">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1">
        <v>28</v>
      </c>
      <c r="B130" s="1061">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1">
        <v>29</v>
      </c>
      <c r="B131" s="1061">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1">
        <v>30</v>
      </c>
      <c r="B132" s="1061">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hidden="1" customHeight="1" x14ac:dyDescent="0.15">
      <c r="A136" s="1061">
        <v>1</v>
      </c>
      <c r="B136" s="1061">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hidden="1" customHeight="1" x14ac:dyDescent="0.15">
      <c r="A137" s="1061">
        <v>2</v>
      </c>
      <c r="B137" s="1061">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hidden="1" customHeight="1" x14ac:dyDescent="0.15">
      <c r="A138" s="1061">
        <v>3</v>
      </c>
      <c r="B138" s="1061">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hidden="1" customHeight="1" x14ac:dyDescent="0.15">
      <c r="A139" s="1061">
        <v>4</v>
      </c>
      <c r="B139" s="1061">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hidden="1" customHeight="1" x14ac:dyDescent="0.15">
      <c r="A140" s="1061">
        <v>5</v>
      </c>
      <c r="B140" s="1061">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hidden="1" customHeight="1" x14ac:dyDescent="0.15">
      <c r="A141" s="1061">
        <v>6</v>
      </c>
      <c r="B141" s="1061">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hidden="1" customHeight="1" x14ac:dyDescent="0.15">
      <c r="A142" s="1061">
        <v>7</v>
      </c>
      <c r="B142" s="1061">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x14ac:dyDescent="0.15">
      <c r="A143" s="1061">
        <v>8</v>
      </c>
      <c r="B143" s="1061">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x14ac:dyDescent="0.15">
      <c r="A144" s="1061">
        <v>9</v>
      </c>
      <c r="B144" s="1061">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x14ac:dyDescent="0.15">
      <c r="A145" s="1061">
        <v>10</v>
      </c>
      <c r="B145" s="1061">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1">
        <v>11</v>
      </c>
      <c r="B146" s="1061">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1">
        <v>12</v>
      </c>
      <c r="B147" s="1061">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1">
        <v>13</v>
      </c>
      <c r="B148" s="1061">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1">
        <v>14</v>
      </c>
      <c r="B149" s="1061">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1">
        <v>15</v>
      </c>
      <c r="B150" s="1061">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x14ac:dyDescent="0.15">
      <c r="A151" s="1061">
        <v>16</v>
      </c>
      <c r="B151" s="1061">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1">
        <v>17</v>
      </c>
      <c r="B152" s="1061">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1">
        <v>18</v>
      </c>
      <c r="B153" s="1061">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1">
        <v>19</v>
      </c>
      <c r="B154" s="1061">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1">
        <v>20</v>
      </c>
      <c r="B155" s="1061">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1">
        <v>21</v>
      </c>
      <c r="B156" s="1061">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1">
        <v>22</v>
      </c>
      <c r="B157" s="1061">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1">
        <v>23</v>
      </c>
      <c r="B158" s="1061">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1">
        <v>24</v>
      </c>
      <c r="B159" s="1061">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1">
        <v>25</v>
      </c>
      <c r="B160" s="1061">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1">
        <v>26</v>
      </c>
      <c r="B161" s="1061">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1">
        <v>27</v>
      </c>
      <c r="B162" s="1061">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1">
        <v>28</v>
      </c>
      <c r="B163" s="1061">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1">
        <v>29</v>
      </c>
      <c r="B164" s="1061">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1">
        <v>30</v>
      </c>
      <c r="B165" s="1061">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hidden="1" customHeight="1" x14ac:dyDescent="0.15">
      <c r="A169" s="1061">
        <v>1</v>
      </c>
      <c r="B169" s="1061">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hidden="1" customHeight="1" x14ac:dyDescent="0.15">
      <c r="A170" s="1061">
        <v>2</v>
      </c>
      <c r="B170" s="1061">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hidden="1" customHeight="1" x14ac:dyDescent="0.15">
      <c r="A171" s="1061">
        <v>3</v>
      </c>
      <c r="B171" s="1061">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hidden="1" customHeight="1" x14ac:dyDescent="0.15">
      <c r="A172" s="1061">
        <v>4</v>
      </c>
      <c r="B172" s="1061">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hidden="1" customHeight="1" x14ac:dyDescent="0.15">
      <c r="A173" s="1061">
        <v>5</v>
      </c>
      <c r="B173" s="1061">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hidden="1" customHeight="1" x14ac:dyDescent="0.15">
      <c r="A174" s="1061">
        <v>6</v>
      </c>
      <c r="B174" s="1061">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hidden="1" customHeight="1" x14ac:dyDescent="0.15">
      <c r="A175" s="1061">
        <v>7</v>
      </c>
      <c r="B175" s="1061">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hidden="1" customHeight="1" x14ac:dyDescent="0.15">
      <c r="A176" s="1061">
        <v>8</v>
      </c>
      <c r="B176" s="1061">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x14ac:dyDescent="0.15">
      <c r="A177" s="1061">
        <v>9</v>
      </c>
      <c r="B177" s="1061">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x14ac:dyDescent="0.15">
      <c r="A178" s="1061">
        <v>10</v>
      </c>
      <c r="B178" s="1061">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x14ac:dyDescent="0.15">
      <c r="A179" s="1061">
        <v>11</v>
      </c>
      <c r="B179" s="1061">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1">
        <v>12</v>
      </c>
      <c r="B180" s="1061">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1">
        <v>13</v>
      </c>
      <c r="B181" s="1061">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1">
        <v>14</v>
      </c>
      <c r="B182" s="1061">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1">
        <v>15</v>
      </c>
      <c r="B183" s="1061">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1">
        <v>16</v>
      </c>
      <c r="B184" s="1061">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1">
        <v>17</v>
      </c>
      <c r="B185" s="1061">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1">
        <v>18</v>
      </c>
      <c r="B186" s="1061">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1">
        <v>19</v>
      </c>
      <c r="B187" s="1061">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1">
        <v>20</v>
      </c>
      <c r="B188" s="1061">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1">
        <v>21</v>
      </c>
      <c r="B189" s="1061">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1">
        <v>22</v>
      </c>
      <c r="B190" s="1061">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1">
        <v>23</v>
      </c>
      <c r="B191" s="1061">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1">
        <v>24</v>
      </c>
      <c r="B192" s="1061">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1">
        <v>25</v>
      </c>
      <c r="B193" s="1061">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1">
        <v>26</v>
      </c>
      <c r="B194" s="1061">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1">
        <v>27</v>
      </c>
      <c r="B195" s="1061">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1">
        <v>28</v>
      </c>
      <c r="B196" s="1061">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1">
        <v>29</v>
      </c>
      <c r="B197" s="1061">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1">
        <v>30</v>
      </c>
      <c r="B198" s="1061">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hidden="1" customHeight="1" x14ac:dyDescent="0.15">
      <c r="A202" s="1061">
        <v>1</v>
      </c>
      <c r="B202" s="1061">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1">
        <v>2</v>
      </c>
      <c r="B203" s="1061">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1">
        <v>3</v>
      </c>
      <c r="B204" s="1061">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1">
        <v>4</v>
      </c>
      <c r="B205" s="1061">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1">
        <v>5</v>
      </c>
      <c r="B206" s="1061">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1">
        <v>6</v>
      </c>
      <c r="B207" s="1061">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1">
        <v>7</v>
      </c>
      <c r="B208" s="1061">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1">
        <v>8</v>
      </c>
      <c r="B209" s="1061">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1">
        <v>9</v>
      </c>
      <c r="B210" s="1061">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1">
        <v>10</v>
      </c>
      <c r="B211" s="1061">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1">
        <v>11</v>
      </c>
      <c r="B212" s="1061">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1">
        <v>12</v>
      </c>
      <c r="B213" s="1061">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1">
        <v>13</v>
      </c>
      <c r="B214" s="1061">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1">
        <v>14</v>
      </c>
      <c r="B215" s="1061">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1">
        <v>15</v>
      </c>
      <c r="B216" s="1061">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1">
        <v>16</v>
      </c>
      <c r="B217" s="1061">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1">
        <v>17</v>
      </c>
      <c r="B218" s="1061">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1">
        <v>18</v>
      </c>
      <c r="B219" s="1061">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1">
        <v>19</v>
      </c>
      <c r="B220" s="1061">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1">
        <v>20</v>
      </c>
      <c r="B221" s="1061">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1">
        <v>21</v>
      </c>
      <c r="B222" s="1061">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1">
        <v>22</v>
      </c>
      <c r="B223" s="1061">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1">
        <v>23</v>
      </c>
      <c r="B224" s="1061">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1">
        <v>24</v>
      </c>
      <c r="B225" s="1061">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1">
        <v>25</v>
      </c>
      <c r="B226" s="1061">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1">
        <v>26</v>
      </c>
      <c r="B227" s="1061">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1">
        <v>27</v>
      </c>
      <c r="B228" s="1061">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1">
        <v>28</v>
      </c>
      <c r="B229" s="1061">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1">
        <v>29</v>
      </c>
      <c r="B230" s="1061">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1">
        <v>30</v>
      </c>
      <c r="B231" s="1061">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hidden="1" customHeight="1" x14ac:dyDescent="0.15">
      <c r="A235" s="1061">
        <v>1</v>
      </c>
      <c r="B235" s="1061">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1">
        <v>2</v>
      </c>
      <c r="B236" s="1061">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1">
        <v>3</v>
      </c>
      <c r="B237" s="1061">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1">
        <v>4</v>
      </c>
      <c r="B238" s="1061">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1">
        <v>5</v>
      </c>
      <c r="B239" s="1061">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1">
        <v>6</v>
      </c>
      <c r="B240" s="1061">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1">
        <v>7</v>
      </c>
      <c r="B241" s="1061">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1">
        <v>8</v>
      </c>
      <c r="B242" s="1061">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1">
        <v>9</v>
      </c>
      <c r="B243" s="1061">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1">
        <v>10</v>
      </c>
      <c r="B244" s="1061">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1">
        <v>11</v>
      </c>
      <c r="B245" s="1061">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1">
        <v>12</v>
      </c>
      <c r="B246" s="1061">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1">
        <v>13</v>
      </c>
      <c r="B247" s="1061">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1">
        <v>14</v>
      </c>
      <c r="B248" s="1061">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1">
        <v>15</v>
      </c>
      <c r="B249" s="1061">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1">
        <v>16</v>
      </c>
      <c r="B250" s="1061">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1">
        <v>17</v>
      </c>
      <c r="B251" s="1061">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1">
        <v>18</v>
      </c>
      <c r="B252" s="1061">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1">
        <v>19</v>
      </c>
      <c r="B253" s="1061">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1">
        <v>20</v>
      </c>
      <c r="B254" s="1061">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1">
        <v>21</v>
      </c>
      <c r="B255" s="1061">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1">
        <v>22</v>
      </c>
      <c r="B256" s="1061">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1">
        <v>23</v>
      </c>
      <c r="B257" s="1061">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1">
        <v>24</v>
      </c>
      <c r="B258" s="1061">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1">
        <v>25</v>
      </c>
      <c r="B259" s="1061">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1">
        <v>26</v>
      </c>
      <c r="B260" s="1061">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1">
        <v>27</v>
      </c>
      <c r="B261" s="1061">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1">
        <v>28</v>
      </c>
      <c r="B262" s="1061">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1">
        <v>29</v>
      </c>
      <c r="B263" s="1061">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1">
        <v>30</v>
      </c>
      <c r="B264" s="1061">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hidden="1" customHeight="1" x14ac:dyDescent="0.15">
      <c r="A268" s="1061">
        <v>1</v>
      </c>
      <c r="B268" s="1061">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1">
        <v>2</v>
      </c>
      <c r="B269" s="1061">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1">
        <v>3</v>
      </c>
      <c r="B270" s="1061">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1">
        <v>4</v>
      </c>
      <c r="B271" s="1061">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1">
        <v>5</v>
      </c>
      <c r="B272" s="1061">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1">
        <v>6</v>
      </c>
      <c r="B273" s="1061">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1">
        <v>7</v>
      </c>
      <c r="B274" s="1061">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1">
        <v>8</v>
      </c>
      <c r="B275" s="1061">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1">
        <v>9</v>
      </c>
      <c r="B276" s="1061">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1">
        <v>10</v>
      </c>
      <c r="B277" s="1061">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1">
        <v>11</v>
      </c>
      <c r="B278" s="1061">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1">
        <v>12</v>
      </c>
      <c r="B279" s="1061">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1">
        <v>13</v>
      </c>
      <c r="B280" s="1061">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1">
        <v>14</v>
      </c>
      <c r="B281" s="1061">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1">
        <v>15</v>
      </c>
      <c r="B282" s="1061">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1">
        <v>16</v>
      </c>
      <c r="B283" s="1061">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1">
        <v>17</v>
      </c>
      <c r="B284" s="1061">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1">
        <v>18</v>
      </c>
      <c r="B285" s="1061">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1">
        <v>19</v>
      </c>
      <c r="B286" s="1061">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1">
        <v>20</v>
      </c>
      <c r="B287" s="1061">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1">
        <v>21</v>
      </c>
      <c r="B288" s="1061">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1">
        <v>22</v>
      </c>
      <c r="B289" s="1061">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1">
        <v>23</v>
      </c>
      <c r="B290" s="1061">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1">
        <v>24</v>
      </c>
      <c r="B291" s="1061">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1">
        <v>25</v>
      </c>
      <c r="B292" s="1061">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1">
        <v>26</v>
      </c>
      <c r="B293" s="1061">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1">
        <v>27</v>
      </c>
      <c r="B294" s="1061">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1">
        <v>28</v>
      </c>
      <c r="B295" s="1061">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1">
        <v>29</v>
      </c>
      <c r="B296" s="1061">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1">
        <v>30</v>
      </c>
      <c r="B297" s="1061">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hidden="1" customHeight="1" x14ac:dyDescent="0.15">
      <c r="A301" s="1061">
        <v>1</v>
      </c>
      <c r="B301" s="1061">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1">
        <v>2</v>
      </c>
      <c r="B302" s="1061">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1">
        <v>3</v>
      </c>
      <c r="B303" s="1061">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1">
        <v>4</v>
      </c>
      <c r="B304" s="1061">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1">
        <v>5</v>
      </c>
      <c r="B305" s="1061">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1">
        <v>6</v>
      </c>
      <c r="B306" s="1061">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1">
        <v>7</v>
      </c>
      <c r="B307" s="1061">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1">
        <v>8</v>
      </c>
      <c r="B308" s="1061">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1">
        <v>9</v>
      </c>
      <c r="B309" s="1061">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1">
        <v>10</v>
      </c>
      <c r="B310" s="1061">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1">
        <v>11</v>
      </c>
      <c r="B311" s="1061">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1">
        <v>12</v>
      </c>
      <c r="B312" s="1061">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1">
        <v>13</v>
      </c>
      <c r="B313" s="1061">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1">
        <v>14</v>
      </c>
      <c r="B314" s="1061">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1">
        <v>15</v>
      </c>
      <c r="B315" s="1061">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1">
        <v>16</v>
      </c>
      <c r="B316" s="1061">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1">
        <v>17</v>
      </c>
      <c r="B317" s="1061">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1">
        <v>18</v>
      </c>
      <c r="B318" s="1061">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1">
        <v>19</v>
      </c>
      <c r="B319" s="1061">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1">
        <v>20</v>
      </c>
      <c r="B320" s="1061">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1">
        <v>21</v>
      </c>
      <c r="B321" s="1061">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1">
        <v>22</v>
      </c>
      <c r="B322" s="1061">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1">
        <v>23</v>
      </c>
      <c r="B323" s="1061">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1">
        <v>24</v>
      </c>
      <c r="B324" s="1061">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1">
        <v>25</v>
      </c>
      <c r="B325" s="1061">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1">
        <v>26</v>
      </c>
      <c r="B326" s="1061">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1">
        <v>27</v>
      </c>
      <c r="B327" s="1061">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1">
        <v>28</v>
      </c>
      <c r="B328" s="1061">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1">
        <v>29</v>
      </c>
      <c r="B329" s="1061">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1">
        <v>30</v>
      </c>
      <c r="B330" s="1061">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hidden="1" customHeight="1" x14ac:dyDescent="0.15">
      <c r="A334" s="1061">
        <v>1</v>
      </c>
      <c r="B334" s="1061">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1">
        <v>2</v>
      </c>
      <c r="B335" s="1061">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1">
        <v>3</v>
      </c>
      <c r="B336" s="1061">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1">
        <v>4</v>
      </c>
      <c r="B337" s="1061">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1">
        <v>5</v>
      </c>
      <c r="B338" s="1061">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1">
        <v>6</v>
      </c>
      <c r="B339" s="1061">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1">
        <v>7</v>
      </c>
      <c r="B340" s="1061">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1">
        <v>8</v>
      </c>
      <c r="B341" s="1061">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1">
        <v>9</v>
      </c>
      <c r="B342" s="1061">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1">
        <v>10</v>
      </c>
      <c r="B343" s="1061">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1">
        <v>11</v>
      </c>
      <c r="B344" s="1061">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1">
        <v>12</v>
      </c>
      <c r="B345" s="1061">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1">
        <v>13</v>
      </c>
      <c r="B346" s="1061">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1">
        <v>14</v>
      </c>
      <c r="B347" s="1061">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1">
        <v>15</v>
      </c>
      <c r="B348" s="1061">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1">
        <v>16</v>
      </c>
      <c r="B349" s="1061">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1">
        <v>17</v>
      </c>
      <c r="B350" s="1061">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1">
        <v>18</v>
      </c>
      <c r="B351" s="1061">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1">
        <v>19</v>
      </c>
      <c r="B352" s="1061">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1">
        <v>20</v>
      </c>
      <c r="B353" s="1061">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1">
        <v>21</v>
      </c>
      <c r="B354" s="1061">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1">
        <v>22</v>
      </c>
      <c r="B355" s="1061">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1">
        <v>23</v>
      </c>
      <c r="B356" s="1061">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1">
        <v>24</v>
      </c>
      <c r="B357" s="1061">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1">
        <v>25</v>
      </c>
      <c r="B358" s="1061">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1">
        <v>26</v>
      </c>
      <c r="B359" s="1061">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1">
        <v>27</v>
      </c>
      <c r="B360" s="1061">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1">
        <v>28</v>
      </c>
      <c r="B361" s="1061">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1">
        <v>29</v>
      </c>
      <c r="B362" s="1061">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1">
        <v>30</v>
      </c>
      <c r="B363" s="1061">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hidden="1" customHeight="1" x14ac:dyDescent="0.15">
      <c r="A367" s="1061">
        <v>1</v>
      </c>
      <c r="B367" s="1061">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1">
        <v>2</v>
      </c>
      <c r="B368" s="1061">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1">
        <v>3</v>
      </c>
      <c r="B369" s="1061">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1">
        <v>4</v>
      </c>
      <c r="B370" s="1061">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1">
        <v>5</v>
      </c>
      <c r="B371" s="1061">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1">
        <v>6</v>
      </c>
      <c r="B372" s="1061">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1">
        <v>7</v>
      </c>
      <c r="B373" s="1061">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1">
        <v>8</v>
      </c>
      <c r="B374" s="1061">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1">
        <v>9</v>
      </c>
      <c r="B375" s="1061">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1">
        <v>10</v>
      </c>
      <c r="B376" s="1061">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1">
        <v>11</v>
      </c>
      <c r="B377" s="1061">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1">
        <v>12</v>
      </c>
      <c r="B378" s="1061">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1">
        <v>13</v>
      </c>
      <c r="B379" s="1061">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1">
        <v>14</v>
      </c>
      <c r="B380" s="1061">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1">
        <v>15</v>
      </c>
      <c r="B381" s="1061">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1">
        <v>16</v>
      </c>
      <c r="B382" s="1061">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1">
        <v>17</v>
      </c>
      <c r="B383" s="1061">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1">
        <v>18</v>
      </c>
      <c r="B384" s="1061">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1">
        <v>19</v>
      </c>
      <c r="B385" s="1061">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1">
        <v>20</v>
      </c>
      <c r="B386" s="1061">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1">
        <v>21</v>
      </c>
      <c r="B387" s="1061">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1">
        <v>22</v>
      </c>
      <c r="B388" s="1061">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1">
        <v>23</v>
      </c>
      <c r="B389" s="1061">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1">
        <v>24</v>
      </c>
      <c r="B390" s="1061">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1">
        <v>25</v>
      </c>
      <c r="B391" s="1061">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1">
        <v>26</v>
      </c>
      <c r="B392" s="1061">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1">
        <v>27</v>
      </c>
      <c r="B393" s="1061">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1">
        <v>28</v>
      </c>
      <c r="B394" s="1061">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1">
        <v>29</v>
      </c>
      <c r="B395" s="1061">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1">
        <v>30</v>
      </c>
      <c r="B396" s="1061">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hidden="1" customHeight="1" x14ac:dyDescent="0.15">
      <c r="A400" s="1061">
        <v>1</v>
      </c>
      <c r="B400" s="1061">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1">
        <v>2</v>
      </c>
      <c r="B401" s="1061">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1">
        <v>3</v>
      </c>
      <c r="B402" s="1061">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1">
        <v>4</v>
      </c>
      <c r="B403" s="1061">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1">
        <v>5</v>
      </c>
      <c r="B404" s="1061">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1">
        <v>6</v>
      </c>
      <c r="B405" s="1061">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1">
        <v>7</v>
      </c>
      <c r="B406" s="1061">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1">
        <v>8</v>
      </c>
      <c r="B407" s="1061">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1">
        <v>9</v>
      </c>
      <c r="B408" s="1061">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1">
        <v>10</v>
      </c>
      <c r="B409" s="1061">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1">
        <v>11</v>
      </c>
      <c r="B410" s="1061">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1">
        <v>12</v>
      </c>
      <c r="B411" s="1061">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1">
        <v>13</v>
      </c>
      <c r="B412" s="1061">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1">
        <v>14</v>
      </c>
      <c r="B413" s="1061">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1">
        <v>15</v>
      </c>
      <c r="B414" s="1061">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1">
        <v>16</v>
      </c>
      <c r="B415" s="1061">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1">
        <v>17</v>
      </c>
      <c r="B416" s="1061">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1">
        <v>18</v>
      </c>
      <c r="B417" s="1061">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1">
        <v>19</v>
      </c>
      <c r="B418" s="1061">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1">
        <v>20</v>
      </c>
      <c r="B419" s="1061">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1">
        <v>21</v>
      </c>
      <c r="B420" s="1061">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1">
        <v>22</v>
      </c>
      <c r="B421" s="1061">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1">
        <v>23</v>
      </c>
      <c r="B422" s="1061">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1">
        <v>24</v>
      </c>
      <c r="B423" s="1061">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1">
        <v>25</v>
      </c>
      <c r="B424" s="1061">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1">
        <v>26</v>
      </c>
      <c r="B425" s="1061">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1">
        <v>27</v>
      </c>
      <c r="B426" s="1061">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1">
        <v>28</v>
      </c>
      <c r="B427" s="1061">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1">
        <v>29</v>
      </c>
      <c r="B428" s="1061">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1">
        <v>30</v>
      </c>
      <c r="B429" s="1061">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hidden="1" customHeight="1" x14ac:dyDescent="0.15">
      <c r="A433" s="1061">
        <v>1</v>
      </c>
      <c r="B433" s="1061">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1">
        <v>2</v>
      </c>
      <c r="B434" s="1061">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1">
        <v>3</v>
      </c>
      <c r="B435" s="1061">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1">
        <v>4</v>
      </c>
      <c r="B436" s="1061">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1">
        <v>5</v>
      </c>
      <c r="B437" s="1061">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1">
        <v>6</v>
      </c>
      <c r="B438" s="1061">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1">
        <v>7</v>
      </c>
      <c r="B439" s="1061">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1">
        <v>8</v>
      </c>
      <c r="B440" s="1061">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1">
        <v>9</v>
      </c>
      <c r="B441" s="1061">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1">
        <v>10</v>
      </c>
      <c r="B442" s="1061">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1">
        <v>11</v>
      </c>
      <c r="B443" s="1061">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1">
        <v>12</v>
      </c>
      <c r="B444" s="1061">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1">
        <v>13</v>
      </c>
      <c r="B445" s="1061">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1">
        <v>14</v>
      </c>
      <c r="B446" s="1061">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1">
        <v>15</v>
      </c>
      <c r="B447" s="1061">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1">
        <v>16</v>
      </c>
      <c r="B448" s="1061">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1">
        <v>17</v>
      </c>
      <c r="B449" s="1061">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1">
        <v>18</v>
      </c>
      <c r="B450" s="1061">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1">
        <v>19</v>
      </c>
      <c r="B451" s="1061">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1">
        <v>20</v>
      </c>
      <c r="B452" s="1061">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1">
        <v>21</v>
      </c>
      <c r="B453" s="1061">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1">
        <v>22</v>
      </c>
      <c r="B454" s="1061">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1">
        <v>23</v>
      </c>
      <c r="B455" s="1061">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1">
        <v>24</v>
      </c>
      <c r="B456" s="1061">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1">
        <v>25</v>
      </c>
      <c r="B457" s="1061">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1">
        <v>26</v>
      </c>
      <c r="B458" s="1061">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1">
        <v>27</v>
      </c>
      <c r="B459" s="1061">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1">
        <v>28</v>
      </c>
      <c r="B460" s="1061">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1">
        <v>29</v>
      </c>
      <c r="B461" s="1061">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1">
        <v>30</v>
      </c>
      <c r="B462" s="1061">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hidden="1" customHeight="1" x14ac:dyDescent="0.15">
      <c r="A466" s="1061">
        <v>1</v>
      </c>
      <c r="B466" s="1061">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1">
        <v>2</v>
      </c>
      <c r="B467" s="1061">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1">
        <v>3</v>
      </c>
      <c r="B468" s="1061">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1">
        <v>4</v>
      </c>
      <c r="B469" s="1061">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1">
        <v>5</v>
      </c>
      <c r="B470" s="1061">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1">
        <v>6</v>
      </c>
      <c r="B471" s="1061">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1">
        <v>7</v>
      </c>
      <c r="B472" s="1061">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1">
        <v>8</v>
      </c>
      <c r="B473" s="1061">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1">
        <v>9</v>
      </c>
      <c r="B474" s="1061">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1">
        <v>10</v>
      </c>
      <c r="B475" s="1061">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1">
        <v>11</v>
      </c>
      <c r="B476" s="1061">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1">
        <v>12</v>
      </c>
      <c r="B477" s="1061">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1">
        <v>13</v>
      </c>
      <c r="B478" s="1061">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1">
        <v>14</v>
      </c>
      <c r="B479" s="1061">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1">
        <v>15</v>
      </c>
      <c r="B480" s="1061">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1">
        <v>16</v>
      </c>
      <c r="B481" s="1061">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1">
        <v>17</v>
      </c>
      <c r="B482" s="1061">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1">
        <v>18</v>
      </c>
      <c r="B483" s="1061">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1">
        <v>19</v>
      </c>
      <c r="B484" s="1061">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1">
        <v>20</v>
      </c>
      <c r="B485" s="1061">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1">
        <v>21</v>
      </c>
      <c r="B486" s="1061">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1">
        <v>22</v>
      </c>
      <c r="B487" s="1061">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1">
        <v>23</v>
      </c>
      <c r="B488" s="1061">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1">
        <v>24</v>
      </c>
      <c r="B489" s="1061">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1">
        <v>25</v>
      </c>
      <c r="B490" s="1061">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1">
        <v>26</v>
      </c>
      <c r="B491" s="1061">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1">
        <v>27</v>
      </c>
      <c r="B492" s="1061">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1">
        <v>28</v>
      </c>
      <c r="B493" s="1061">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1">
        <v>29</v>
      </c>
      <c r="B494" s="1061">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1">
        <v>30</v>
      </c>
      <c r="B495" s="1061">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hidden="1" customHeight="1" x14ac:dyDescent="0.15">
      <c r="A499" s="1061">
        <v>1</v>
      </c>
      <c r="B499" s="1061">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1">
        <v>2</v>
      </c>
      <c r="B500" s="1061">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1">
        <v>3</v>
      </c>
      <c r="B501" s="1061">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1">
        <v>4</v>
      </c>
      <c r="B502" s="1061">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1">
        <v>5</v>
      </c>
      <c r="B503" s="1061">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1">
        <v>6</v>
      </c>
      <c r="B504" s="1061">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1">
        <v>7</v>
      </c>
      <c r="B505" s="1061">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1">
        <v>8</v>
      </c>
      <c r="B506" s="1061">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1">
        <v>9</v>
      </c>
      <c r="B507" s="1061">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1">
        <v>10</v>
      </c>
      <c r="B508" s="1061">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1">
        <v>11</v>
      </c>
      <c r="B509" s="1061">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1">
        <v>12</v>
      </c>
      <c r="B510" s="1061">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1">
        <v>13</v>
      </c>
      <c r="B511" s="1061">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1">
        <v>14</v>
      </c>
      <c r="B512" s="1061">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1">
        <v>15</v>
      </c>
      <c r="B513" s="1061">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1">
        <v>16</v>
      </c>
      <c r="B514" s="1061">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1">
        <v>17</v>
      </c>
      <c r="B515" s="1061">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1">
        <v>18</v>
      </c>
      <c r="B516" s="1061">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1">
        <v>19</v>
      </c>
      <c r="B517" s="1061">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1">
        <v>20</v>
      </c>
      <c r="B518" s="1061">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1">
        <v>21</v>
      </c>
      <c r="B519" s="1061">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1">
        <v>22</v>
      </c>
      <c r="B520" s="1061">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1">
        <v>23</v>
      </c>
      <c r="B521" s="1061">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1">
        <v>24</v>
      </c>
      <c r="B522" s="1061">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1">
        <v>25</v>
      </c>
      <c r="B523" s="1061">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1">
        <v>26</v>
      </c>
      <c r="B524" s="1061">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1">
        <v>27</v>
      </c>
      <c r="B525" s="1061">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1">
        <v>28</v>
      </c>
      <c r="B526" s="1061">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1">
        <v>29</v>
      </c>
      <c r="B527" s="1061">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1">
        <v>30</v>
      </c>
      <c r="B528" s="1061">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hidden="1" customHeight="1" x14ac:dyDescent="0.15">
      <c r="A532" s="1061">
        <v>1</v>
      </c>
      <c r="B532" s="1061">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1">
        <v>2</v>
      </c>
      <c r="B533" s="1061">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1">
        <v>3</v>
      </c>
      <c r="B534" s="1061">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1">
        <v>4</v>
      </c>
      <c r="B535" s="1061">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1">
        <v>5</v>
      </c>
      <c r="B536" s="1061">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1">
        <v>6</v>
      </c>
      <c r="B537" s="1061">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1">
        <v>7</v>
      </c>
      <c r="B538" s="1061">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1">
        <v>8</v>
      </c>
      <c r="B539" s="1061">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1">
        <v>9</v>
      </c>
      <c r="B540" s="1061">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1">
        <v>10</v>
      </c>
      <c r="B541" s="1061">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1">
        <v>11</v>
      </c>
      <c r="B542" s="1061">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1">
        <v>12</v>
      </c>
      <c r="B543" s="1061">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1">
        <v>13</v>
      </c>
      <c r="B544" s="1061">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1">
        <v>14</v>
      </c>
      <c r="B545" s="1061">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1">
        <v>15</v>
      </c>
      <c r="B546" s="1061">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1">
        <v>16</v>
      </c>
      <c r="B547" s="1061">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1">
        <v>17</v>
      </c>
      <c r="B548" s="1061">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1">
        <v>18</v>
      </c>
      <c r="B549" s="1061">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1">
        <v>19</v>
      </c>
      <c r="B550" s="1061">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1">
        <v>20</v>
      </c>
      <c r="B551" s="1061">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1">
        <v>21</v>
      </c>
      <c r="B552" s="1061">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1">
        <v>22</v>
      </c>
      <c r="B553" s="1061">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1">
        <v>23</v>
      </c>
      <c r="B554" s="1061">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1">
        <v>24</v>
      </c>
      <c r="B555" s="1061">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1">
        <v>25</v>
      </c>
      <c r="B556" s="1061">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1">
        <v>26</v>
      </c>
      <c r="B557" s="1061">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1">
        <v>27</v>
      </c>
      <c r="B558" s="1061">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1">
        <v>28</v>
      </c>
      <c r="B559" s="1061">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1">
        <v>29</v>
      </c>
      <c r="B560" s="1061">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1">
        <v>30</v>
      </c>
      <c r="B561" s="1061">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hidden="1" customHeight="1" x14ac:dyDescent="0.15">
      <c r="A565" s="1061">
        <v>1</v>
      </c>
      <c r="B565" s="1061">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1">
        <v>2</v>
      </c>
      <c r="B566" s="1061">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1">
        <v>3</v>
      </c>
      <c r="B567" s="1061">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1">
        <v>4</v>
      </c>
      <c r="B568" s="1061">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1">
        <v>5</v>
      </c>
      <c r="B569" s="1061">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1">
        <v>6</v>
      </c>
      <c r="B570" s="1061">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1">
        <v>7</v>
      </c>
      <c r="B571" s="1061">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1">
        <v>8</v>
      </c>
      <c r="B572" s="1061">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1">
        <v>9</v>
      </c>
      <c r="B573" s="1061">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1">
        <v>10</v>
      </c>
      <c r="B574" s="1061">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1">
        <v>11</v>
      </c>
      <c r="B575" s="1061">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1">
        <v>12</v>
      </c>
      <c r="B576" s="1061">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1">
        <v>13</v>
      </c>
      <c r="B577" s="1061">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1">
        <v>14</v>
      </c>
      <c r="B578" s="1061">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1">
        <v>15</v>
      </c>
      <c r="B579" s="1061">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1">
        <v>16</v>
      </c>
      <c r="B580" s="1061">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1">
        <v>17</v>
      </c>
      <c r="B581" s="1061">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1">
        <v>18</v>
      </c>
      <c r="B582" s="1061">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1">
        <v>19</v>
      </c>
      <c r="B583" s="1061">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1">
        <v>20</v>
      </c>
      <c r="B584" s="1061">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1">
        <v>21</v>
      </c>
      <c r="B585" s="1061">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1">
        <v>22</v>
      </c>
      <c r="B586" s="1061">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1">
        <v>23</v>
      </c>
      <c r="B587" s="1061">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1">
        <v>24</v>
      </c>
      <c r="B588" s="1061">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1">
        <v>25</v>
      </c>
      <c r="B589" s="1061">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1">
        <v>26</v>
      </c>
      <c r="B590" s="1061">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1">
        <v>27</v>
      </c>
      <c r="B591" s="1061">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1">
        <v>28</v>
      </c>
      <c r="B592" s="1061">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1">
        <v>29</v>
      </c>
      <c r="B593" s="1061">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1">
        <v>30</v>
      </c>
      <c r="B594" s="1061">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hidden="1" customHeight="1" x14ac:dyDescent="0.15">
      <c r="A598" s="1061">
        <v>1</v>
      </c>
      <c r="B598" s="1061">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1">
        <v>2</v>
      </c>
      <c r="B599" s="1061">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1">
        <v>3</v>
      </c>
      <c r="B600" s="1061">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1">
        <v>4</v>
      </c>
      <c r="B601" s="1061">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1">
        <v>5</v>
      </c>
      <c r="B602" s="1061">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1">
        <v>6</v>
      </c>
      <c r="B603" s="1061">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1">
        <v>7</v>
      </c>
      <c r="B604" s="1061">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1">
        <v>8</v>
      </c>
      <c r="B605" s="1061">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1">
        <v>9</v>
      </c>
      <c r="B606" s="1061">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1">
        <v>10</v>
      </c>
      <c r="B607" s="1061">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1">
        <v>11</v>
      </c>
      <c r="B608" s="1061">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1">
        <v>12</v>
      </c>
      <c r="B609" s="1061">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1">
        <v>13</v>
      </c>
      <c r="B610" s="1061">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1">
        <v>14</v>
      </c>
      <c r="B611" s="1061">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1">
        <v>15</v>
      </c>
      <c r="B612" s="1061">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1">
        <v>16</v>
      </c>
      <c r="B613" s="1061">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1">
        <v>17</v>
      </c>
      <c r="B614" s="1061">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1">
        <v>18</v>
      </c>
      <c r="B615" s="1061">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1">
        <v>19</v>
      </c>
      <c r="B616" s="1061">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1">
        <v>20</v>
      </c>
      <c r="B617" s="1061">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1">
        <v>21</v>
      </c>
      <c r="B618" s="1061">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1">
        <v>22</v>
      </c>
      <c r="B619" s="1061">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1">
        <v>23</v>
      </c>
      <c r="B620" s="1061">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1">
        <v>24</v>
      </c>
      <c r="B621" s="1061">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1">
        <v>25</v>
      </c>
      <c r="B622" s="1061">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1">
        <v>26</v>
      </c>
      <c r="B623" s="1061">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1">
        <v>27</v>
      </c>
      <c r="B624" s="1061">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1">
        <v>28</v>
      </c>
      <c r="B625" s="1061">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1">
        <v>29</v>
      </c>
      <c r="B626" s="1061">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1">
        <v>30</v>
      </c>
      <c r="B627" s="1061">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hidden="1" customHeight="1" x14ac:dyDescent="0.15">
      <c r="A631" s="1061">
        <v>1</v>
      </c>
      <c r="B631" s="1061">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1">
        <v>2</v>
      </c>
      <c r="B632" s="1061">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1">
        <v>3</v>
      </c>
      <c r="B633" s="1061">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1">
        <v>4</v>
      </c>
      <c r="B634" s="1061">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1">
        <v>5</v>
      </c>
      <c r="B635" s="1061">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1">
        <v>6</v>
      </c>
      <c r="B636" s="1061">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1">
        <v>7</v>
      </c>
      <c r="B637" s="1061">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1">
        <v>8</v>
      </c>
      <c r="B638" s="1061">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1">
        <v>9</v>
      </c>
      <c r="B639" s="1061">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1">
        <v>10</v>
      </c>
      <c r="B640" s="1061">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1">
        <v>11</v>
      </c>
      <c r="B641" s="1061">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1">
        <v>12</v>
      </c>
      <c r="B642" s="1061">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1">
        <v>13</v>
      </c>
      <c r="B643" s="1061">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1">
        <v>14</v>
      </c>
      <c r="B644" s="1061">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1">
        <v>15</v>
      </c>
      <c r="B645" s="1061">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1">
        <v>16</v>
      </c>
      <c r="B646" s="1061">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1">
        <v>17</v>
      </c>
      <c r="B647" s="1061">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1">
        <v>18</v>
      </c>
      <c r="B648" s="1061">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1">
        <v>19</v>
      </c>
      <c r="B649" s="1061">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1">
        <v>20</v>
      </c>
      <c r="B650" s="1061">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1">
        <v>21</v>
      </c>
      <c r="B651" s="1061">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1">
        <v>22</v>
      </c>
      <c r="B652" s="1061">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1">
        <v>23</v>
      </c>
      <c r="B653" s="1061">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1">
        <v>24</v>
      </c>
      <c r="B654" s="1061">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1">
        <v>25</v>
      </c>
      <c r="B655" s="1061">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1">
        <v>26</v>
      </c>
      <c r="B656" s="1061">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1">
        <v>27</v>
      </c>
      <c r="B657" s="1061">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1">
        <v>28</v>
      </c>
      <c r="B658" s="1061">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1">
        <v>29</v>
      </c>
      <c r="B659" s="1061">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1">
        <v>30</v>
      </c>
      <c r="B660" s="1061">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hidden="1" customHeight="1" x14ac:dyDescent="0.15">
      <c r="A664" s="1061">
        <v>1</v>
      </c>
      <c r="B664" s="1061">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1">
        <v>2</v>
      </c>
      <c r="B665" s="1061">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1">
        <v>3</v>
      </c>
      <c r="B666" s="1061">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1">
        <v>4</v>
      </c>
      <c r="B667" s="1061">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1">
        <v>5</v>
      </c>
      <c r="B668" s="1061">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1">
        <v>6</v>
      </c>
      <c r="B669" s="1061">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1">
        <v>7</v>
      </c>
      <c r="B670" s="1061">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1">
        <v>8</v>
      </c>
      <c r="B671" s="1061">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1">
        <v>9</v>
      </c>
      <c r="B672" s="1061">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1">
        <v>10</v>
      </c>
      <c r="B673" s="1061">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1">
        <v>11</v>
      </c>
      <c r="B674" s="1061">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1">
        <v>12</v>
      </c>
      <c r="B675" s="1061">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1">
        <v>13</v>
      </c>
      <c r="B676" s="1061">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1">
        <v>14</v>
      </c>
      <c r="B677" s="1061">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1">
        <v>15</v>
      </c>
      <c r="B678" s="1061">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1">
        <v>16</v>
      </c>
      <c r="B679" s="1061">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1">
        <v>17</v>
      </c>
      <c r="B680" s="1061">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1">
        <v>18</v>
      </c>
      <c r="B681" s="1061">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1">
        <v>19</v>
      </c>
      <c r="B682" s="1061">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1">
        <v>20</v>
      </c>
      <c r="B683" s="1061">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1">
        <v>21</v>
      </c>
      <c r="B684" s="1061">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1">
        <v>22</v>
      </c>
      <c r="B685" s="1061">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1">
        <v>23</v>
      </c>
      <c r="B686" s="1061">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1">
        <v>24</v>
      </c>
      <c r="B687" s="1061">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1">
        <v>25</v>
      </c>
      <c r="B688" s="1061">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1">
        <v>26</v>
      </c>
      <c r="B689" s="1061">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1">
        <v>27</v>
      </c>
      <c r="B690" s="1061">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1">
        <v>28</v>
      </c>
      <c r="B691" s="1061">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1">
        <v>29</v>
      </c>
      <c r="B692" s="1061">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1">
        <v>30</v>
      </c>
      <c r="B693" s="1061">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hidden="1" customHeight="1" x14ac:dyDescent="0.15">
      <c r="A697" s="1061">
        <v>1</v>
      </c>
      <c r="B697" s="1061">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1">
        <v>2</v>
      </c>
      <c r="B698" s="1061">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1">
        <v>3</v>
      </c>
      <c r="B699" s="1061">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1">
        <v>4</v>
      </c>
      <c r="B700" s="1061">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1">
        <v>5</v>
      </c>
      <c r="B701" s="1061">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1">
        <v>6</v>
      </c>
      <c r="B702" s="1061">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1">
        <v>7</v>
      </c>
      <c r="B703" s="1061">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1">
        <v>8</v>
      </c>
      <c r="B704" s="1061">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1">
        <v>9</v>
      </c>
      <c r="B705" s="1061">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1">
        <v>10</v>
      </c>
      <c r="B706" s="1061">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1">
        <v>11</v>
      </c>
      <c r="B707" s="1061">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1">
        <v>12</v>
      </c>
      <c r="B708" s="1061">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1">
        <v>13</v>
      </c>
      <c r="B709" s="1061">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1">
        <v>14</v>
      </c>
      <c r="B710" s="1061">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1">
        <v>15</v>
      </c>
      <c r="B711" s="1061">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1">
        <v>16</v>
      </c>
      <c r="B712" s="1061">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1">
        <v>17</v>
      </c>
      <c r="B713" s="1061">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1">
        <v>18</v>
      </c>
      <c r="B714" s="1061">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1">
        <v>19</v>
      </c>
      <c r="B715" s="1061">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1">
        <v>20</v>
      </c>
      <c r="B716" s="1061">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1">
        <v>21</v>
      </c>
      <c r="B717" s="1061">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1">
        <v>22</v>
      </c>
      <c r="B718" s="1061">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1">
        <v>23</v>
      </c>
      <c r="B719" s="1061">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1">
        <v>24</v>
      </c>
      <c r="B720" s="1061">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1">
        <v>25</v>
      </c>
      <c r="B721" s="1061">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1">
        <v>26</v>
      </c>
      <c r="B722" s="1061">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1">
        <v>27</v>
      </c>
      <c r="B723" s="1061">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1">
        <v>28</v>
      </c>
      <c r="B724" s="1061">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1">
        <v>29</v>
      </c>
      <c r="B725" s="1061">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1">
        <v>30</v>
      </c>
      <c r="B726" s="1061">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hidden="1" customHeight="1" x14ac:dyDescent="0.15">
      <c r="A730" s="1061">
        <v>1</v>
      </c>
      <c r="B730" s="1061">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1">
        <v>2</v>
      </c>
      <c r="B731" s="1061">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1">
        <v>3</v>
      </c>
      <c r="B732" s="1061">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1">
        <v>4</v>
      </c>
      <c r="B733" s="1061">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1">
        <v>5</v>
      </c>
      <c r="B734" s="1061">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1">
        <v>6</v>
      </c>
      <c r="B735" s="1061">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1">
        <v>7</v>
      </c>
      <c r="B736" s="1061">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1">
        <v>8</v>
      </c>
      <c r="B737" s="1061">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1">
        <v>9</v>
      </c>
      <c r="B738" s="1061">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1">
        <v>10</v>
      </c>
      <c r="B739" s="1061">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1">
        <v>11</v>
      </c>
      <c r="B740" s="1061">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1">
        <v>12</v>
      </c>
      <c r="B741" s="1061">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1">
        <v>13</v>
      </c>
      <c r="B742" s="1061">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1">
        <v>14</v>
      </c>
      <c r="B743" s="1061">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1">
        <v>15</v>
      </c>
      <c r="B744" s="1061">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1">
        <v>16</v>
      </c>
      <c r="B745" s="1061">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1">
        <v>17</v>
      </c>
      <c r="B746" s="1061">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1">
        <v>18</v>
      </c>
      <c r="B747" s="1061">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1">
        <v>19</v>
      </c>
      <c r="B748" s="1061">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1">
        <v>20</v>
      </c>
      <c r="B749" s="1061">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1">
        <v>21</v>
      </c>
      <c r="B750" s="1061">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1">
        <v>22</v>
      </c>
      <c r="B751" s="1061">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1">
        <v>23</v>
      </c>
      <c r="B752" s="1061">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1">
        <v>24</v>
      </c>
      <c r="B753" s="1061">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1">
        <v>25</v>
      </c>
      <c r="B754" s="1061">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1">
        <v>26</v>
      </c>
      <c r="B755" s="1061">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1">
        <v>27</v>
      </c>
      <c r="B756" s="1061">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1">
        <v>28</v>
      </c>
      <c r="B757" s="1061">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1">
        <v>29</v>
      </c>
      <c r="B758" s="1061">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1">
        <v>30</v>
      </c>
      <c r="B759" s="1061">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hidden="1" customHeight="1" x14ac:dyDescent="0.15">
      <c r="A763" s="1061">
        <v>1</v>
      </c>
      <c r="B763" s="1061">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1">
        <v>2</v>
      </c>
      <c r="B764" s="1061">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1">
        <v>3</v>
      </c>
      <c r="B765" s="1061">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1">
        <v>4</v>
      </c>
      <c r="B766" s="1061">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1">
        <v>5</v>
      </c>
      <c r="B767" s="1061">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1">
        <v>6</v>
      </c>
      <c r="B768" s="1061">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1">
        <v>7</v>
      </c>
      <c r="B769" s="1061">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1">
        <v>8</v>
      </c>
      <c r="B770" s="1061">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1">
        <v>9</v>
      </c>
      <c r="B771" s="1061">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1">
        <v>10</v>
      </c>
      <c r="B772" s="1061">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1">
        <v>11</v>
      </c>
      <c r="B773" s="1061">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1">
        <v>12</v>
      </c>
      <c r="B774" s="1061">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1">
        <v>13</v>
      </c>
      <c r="B775" s="1061">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1">
        <v>14</v>
      </c>
      <c r="B776" s="1061">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1">
        <v>15</v>
      </c>
      <c r="B777" s="1061">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1">
        <v>16</v>
      </c>
      <c r="B778" s="1061">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1">
        <v>17</v>
      </c>
      <c r="B779" s="1061">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1">
        <v>18</v>
      </c>
      <c r="B780" s="1061">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1">
        <v>19</v>
      </c>
      <c r="B781" s="1061">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1">
        <v>20</v>
      </c>
      <c r="B782" s="1061">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1">
        <v>21</v>
      </c>
      <c r="B783" s="1061">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1">
        <v>22</v>
      </c>
      <c r="B784" s="1061">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1">
        <v>23</v>
      </c>
      <c r="B785" s="1061">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1">
        <v>24</v>
      </c>
      <c r="B786" s="1061">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1">
        <v>25</v>
      </c>
      <c r="B787" s="1061">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1">
        <v>26</v>
      </c>
      <c r="B788" s="1061">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1">
        <v>27</v>
      </c>
      <c r="B789" s="1061">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1">
        <v>28</v>
      </c>
      <c r="B790" s="1061">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1">
        <v>29</v>
      </c>
      <c r="B791" s="1061">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1">
        <v>30</v>
      </c>
      <c r="B792" s="1061">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hidden="1" customHeight="1" x14ac:dyDescent="0.15">
      <c r="A796" s="1061">
        <v>1</v>
      </c>
      <c r="B796" s="1061">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1">
        <v>2</v>
      </c>
      <c r="B797" s="1061">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1">
        <v>3</v>
      </c>
      <c r="B798" s="1061">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1">
        <v>4</v>
      </c>
      <c r="B799" s="1061">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1">
        <v>5</v>
      </c>
      <c r="B800" s="1061">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1">
        <v>6</v>
      </c>
      <c r="B801" s="1061">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1">
        <v>7</v>
      </c>
      <c r="B802" s="1061">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1">
        <v>8</v>
      </c>
      <c r="B803" s="1061">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1">
        <v>9</v>
      </c>
      <c r="B804" s="1061">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1">
        <v>10</v>
      </c>
      <c r="B805" s="1061">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1">
        <v>11</v>
      </c>
      <c r="B806" s="1061">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1">
        <v>12</v>
      </c>
      <c r="B807" s="1061">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1">
        <v>13</v>
      </c>
      <c r="B808" s="1061">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1">
        <v>14</v>
      </c>
      <c r="B809" s="1061">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1">
        <v>15</v>
      </c>
      <c r="B810" s="1061">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1">
        <v>16</v>
      </c>
      <c r="B811" s="1061">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1">
        <v>17</v>
      </c>
      <c r="B812" s="1061">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1">
        <v>18</v>
      </c>
      <c r="B813" s="1061">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1">
        <v>19</v>
      </c>
      <c r="B814" s="1061">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1">
        <v>20</v>
      </c>
      <c r="B815" s="1061">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1">
        <v>21</v>
      </c>
      <c r="B816" s="1061">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1">
        <v>22</v>
      </c>
      <c r="B817" s="1061">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1">
        <v>23</v>
      </c>
      <c r="B818" s="1061">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1">
        <v>24</v>
      </c>
      <c r="B819" s="1061">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1">
        <v>25</v>
      </c>
      <c r="B820" s="1061">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1">
        <v>26</v>
      </c>
      <c r="B821" s="1061">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1">
        <v>27</v>
      </c>
      <c r="B822" s="1061">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1">
        <v>28</v>
      </c>
      <c r="B823" s="1061">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1">
        <v>29</v>
      </c>
      <c r="B824" s="1061">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1">
        <v>30</v>
      </c>
      <c r="B825" s="1061">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hidden="1" customHeight="1" x14ac:dyDescent="0.15">
      <c r="A829" s="1061">
        <v>1</v>
      </c>
      <c r="B829" s="1061">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1">
        <v>2</v>
      </c>
      <c r="B830" s="1061">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1">
        <v>3</v>
      </c>
      <c r="B831" s="1061">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1">
        <v>4</v>
      </c>
      <c r="B832" s="1061">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1">
        <v>5</v>
      </c>
      <c r="B833" s="1061">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1">
        <v>6</v>
      </c>
      <c r="B834" s="1061">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1">
        <v>7</v>
      </c>
      <c r="B835" s="1061">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1">
        <v>8</v>
      </c>
      <c r="B836" s="1061">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1">
        <v>9</v>
      </c>
      <c r="B837" s="1061">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1">
        <v>10</v>
      </c>
      <c r="B838" s="1061">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1">
        <v>11</v>
      </c>
      <c r="B839" s="1061">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1">
        <v>12</v>
      </c>
      <c r="B840" s="1061">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1">
        <v>13</v>
      </c>
      <c r="B841" s="1061">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1">
        <v>14</v>
      </c>
      <c r="B842" s="1061">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1">
        <v>15</v>
      </c>
      <c r="B843" s="1061">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1">
        <v>16</v>
      </c>
      <c r="B844" s="1061">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1">
        <v>17</v>
      </c>
      <c r="B845" s="1061">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1">
        <v>18</v>
      </c>
      <c r="B846" s="1061">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1">
        <v>19</v>
      </c>
      <c r="B847" s="1061">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1">
        <v>20</v>
      </c>
      <c r="B848" s="1061">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1">
        <v>21</v>
      </c>
      <c r="B849" s="1061">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1">
        <v>22</v>
      </c>
      <c r="B850" s="1061">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1">
        <v>23</v>
      </c>
      <c r="B851" s="1061">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1">
        <v>24</v>
      </c>
      <c r="B852" s="1061">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1">
        <v>25</v>
      </c>
      <c r="B853" s="1061">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1">
        <v>26</v>
      </c>
      <c r="B854" s="1061">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1">
        <v>27</v>
      </c>
      <c r="B855" s="1061">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1">
        <v>28</v>
      </c>
      <c r="B856" s="1061">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1">
        <v>29</v>
      </c>
      <c r="B857" s="1061">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1">
        <v>30</v>
      </c>
      <c r="B858" s="1061">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hidden="1" customHeight="1" x14ac:dyDescent="0.15">
      <c r="A862" s="1061">
        <v>1</v>
      </c>
      <c r="B862" s="1061">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1">
        <v>2</v>
      </c>
      <c r="B863" s="1061">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1">
        <v>3</v>
      </c>
      <c r="B864" s="1061">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1">
        <v>4</v>
      </c>
      <c r="B865" s="1061">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1">
        <v>5</v>
      </c>
      <c r="B866" s="1061">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1">
        <v>6</v>
      </c>
      <c r="B867" s="1061">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1">
        <v>7</v>
      </c>
      <c r="B868" s="1061">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1">
        <v>8</v>
      </c>
      <c r="B869" s="1061">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1">
        <v>9</v>
      </c>
      <c r="B870" s="1061">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1">
        <v>10</v>
      </c>
      <c r="B871" s="1061">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1">
        <v>11</v>
      </c>
      <c r="B872" s="1061">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1">
        <v>12</v>
      </c>
      <c r="B873" s="1061">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1">
        <v>13</v>
      </c>
      <c r="B874" s="1061">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1">
        <v>14</v>
      </c>
      <c r="B875" s="1061">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1">
        <v>15</v>
      </c>
      <c r="B876" s="1061">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1">
        <v>16</v>
      </c>
      <c r="B877" s="1061">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1">
        <v>17</v>
      </c>
      <c r="B878" s="1061">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1">
        <v>18</v>
      </c>
      <c r="B879" s="1061">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1">
        <v>19</v>
      </c>
      <c r="B880" s="1061">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1">
        <v>20</v>
      </c>
      <c r="B881" s="1061">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1">
        <v>21</v>
      </c>
      <c r="B882" s="1061">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1">
        <v>22</v>
      </c>
      <c r="B883" s="1061">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1">
        <v>23</v>
      </c>
      <c r="B884" s="1061">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1">
        <v>24</v>
      </c>
      <c r="B885" s="1061">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1">
        <v>25</v>
      </c>
      <c r="B886" s="1061">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1">
        <v>26</v>
      </c>
      <c r="B887" s="1061">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1">
        <v>27</v>
      </c>
      <c r="B888" s="1061">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1">
        <v>28</v>
      </c>
      <c r="B889" s="1061">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1">
        <v>29</v>
      </c>
      <c r="B890" s="1061">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1">
        <v>30</v>
      </c>
      <c r="B891" s="1061">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hidden="1" customHeight="1" x14ac:dyDescent="0.15">
      <c r="A895" s="1061">
        <v>1</v>
      </c>
      <c r="B895" s="1061">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1">
        <v>2</v>
      </c>
      <c r="B896" s="1061">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1">
        <v>3</v>
      </c>
      <c r="B897" s="1061">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1">
        <v>4</v>
      </c>
      <c r="B898" s="1061">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1">
        <v>5</v>
      </c>
      <c r="B899" s="1061">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1">
        <v>6</v>
      </c>
      <c r="B900" s="1061">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1">
        <v>7</v>
      </c>
      <c r="B901" s="1061">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1">
        <v>8</v>
      </c>
      <c r="B902" s="1061">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1">
        <v>9</v>
      </c>
      <c r="B903" s="1061">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1">
        <v>10</v>
      </c>
      <c r="B904" s="1061">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1">
        <v>11</v>
      </c>
      <c r="B905" s="1061">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1">
        <v>12</v>
      </c>
      <c r="B906" s="1061">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1">
        <v>13</v>
      </c>
      <c r="B907" s="1061">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1">
        <v>14</v>
      </c>
      <c r="B908" s="1061">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1">
        <v>15</v>
      </c>
      <c r="B909" s="1061">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1">
        <v>16</v>
      </c>
      <c r="B910" s="1061">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1">
        <v>17</v>
      </c>
      <c r="B911" s="1061">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1">
        <v>18</v>
      </c>
      <c r="B912" s="1061">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1">
        <v>19</v>
      </c>
      <c r="B913" s="1061">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1">
        <v>20</v>
      </c>
      <c r="B914" s="1061">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1">
        <v>21</v>
      </c>
      <c r="B915" s="1061">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1">
        <v>22</v>
      </c>
      <c r="B916" s="1061">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1">
        <v>23</v>
      </c>
      <c r="B917" s="1061">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1">
        <v>24</v>
      </c>
      <c r="B918" s="1061">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1">
        <v>25</v>
      </c>
      <c r="B919" s="1061">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1">
        <v>26</v>
      </c>
      <c r="B920" s="1061">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1">
        <v>27</v>
      </c>
      <c r="B921" s="1061">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1">
        <v>28</v>
      </c>
      <c r="B922" s="1061">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1">
        <v>29</v>
      </c>
      <c r="B923" s="1061">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1">
        <v>30</v>
      </c>
      <c r="B924" s="1061">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hidden="1" customHeight="1" x14ac:dyDescent="0.15">
      <c r="A928" s="1061">
        <v>1</v>
      </c>
      <c r="B928" s="1061">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1">
        <v>2</v>
      </c>
      <c r="B929" s="1061">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1">
        <v>3</v>
      </c>
      <c r="B930" s="1061">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1">
        <v>4</v>
      </c>
      <c r="B931" s="1061">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1">
        <v>5</v>
      </c>
      <c r="B932" s="1061">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1">
        <v>6</v>
      </c>
      <c r="B933" s="1061">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1">
        <v>7</v>
      </c>
      <c r="B934" s="1061">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1">
        <v>8</v>
      </c>
      <c r="B935" s="1061">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1">
        <v>9</v>
      </c>
      <c r="B936" s="1061">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1">
        <v>10</v>
      </c>
      <c r="B937" s="1061">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1">
        <v>11</v>
      </c>
      <c r="B938" s="1061">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1">
        <v>12</v>
      </c>
      <c r="B939" s="1061">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1">
        <v>13</v>
      </c>
      <c r="B940" s="1061">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1">
        <v>14</v>
      </c>
      <c r="B941" s="1061">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1">
        <v>15</v>
      </c>
      <c r="B942" s="1061">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1">
        <v>16</v>
      </c>
      <c r="B943" s="1061">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1">
        <v>17</v>
      </c>
      <c r="B944" s="1061">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1">
        <v>18</v>
      </c>
      <c r="B945" s="1061">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1">
        <v>19</v>
      </c>
      <c r="B946" s="1061">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1">
        <v>20</v>
      </c>
      <c r="B947" s="1061">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1">
        <v>21</v>
      </c>
      <c r="B948" s="1061">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1">
        <v>22</v>
      </c>
      <c r="B949" s="1061">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1">
        <v>23</v>
      </c>
      <c r="B950" s="1061">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1">
        <v>24</v>
      </c>
      <c r="B951" s="1061">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1">
        <v>25</v>
      </c>
      <c r="B952" s="1061">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1">
        <v>26</v>
      </c>
      <c r="B953" s="1061">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1">
        <v>27</v>
      </c>
      <c r="B954" s="1061">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1">
        <v>28</v>
      </c>
      <c r="B955" s="1061">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1">
        <v>29</v>
      </c>
      <c r="B956" s="1061">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1">
        <v>30</v>
      </c>
      <c r="B957" s="1061">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hidden="1" customHeight="1" x14ac:dyDescent="0.15">
      <c r="A961" s="1061">
        <v>1</v>
      </c>
      <c r="B961" s="1061">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1">
        <v>2</v>
      </c>
      <c r="B962" s="1061">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1">
        <v>3</v>
      </c>
      <c r="B963" s="1061">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1">
        <v>4</v>
      </c>
      <c r="B964" s="1061">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1">
        <v>5</v>
      </c>
      <c r="B965" s="1061">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1">
        <v>6</v>
      </c>
      <c r="B966" s="1061">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1">
        <v>7</v>
      </c>
      <c r="B967" s="1061">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1">
        <v>8</v>
      </c>
      <c r="B968" s="1061">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1">
        <v>9</v>
      </c>
      <c r="B969" s="1061">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1">
        <v>10</v>
      </c>
      <c r="B970" s="1061">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1">
        <v>11</v>
      </c>
      <c r="B971" s="1061">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1">
        <v>12</v>
      </c>
      <c r="B972" s="1061">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1">
        <v>13</v>
      </c>
      <c r="B973" s="1061">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1">
        <v>14</v>
      </c>
      <c r="B974" s="1061">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1">
        <v>15</v>
      </c>
      <c r="B975" s="1061">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1">
        <v>16</v>
      </c>
      <c r="B976" s="1061">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1">
        <v>17</v>
      </c>
      <c r="B977" s="1061">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1">
        <v>18</v>
      </c>
      <c r="B978" s="1061">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1">
        <v>19</v>
      </c>
      <c r="B979" s="1061">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1">
        <v>20</v>
      </c>
      <c r="B980" s="1061">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1">
        <v>21</v>
      </c>
      <c r="B981" s="1061">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1">
        <v>22</v>
      </c>
      <c r="B982" s="1061">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1">
        <v>23</v>
      </c>
      <c r="B983" s="1061">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1">
        <v>24</v>
      </c>
      <c r="B984" s="1061">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1">
        <v>25</v>
      </c>
      <c r="B985" s="1061">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1">
        <v>26</v>
      </c>
      <c r="B986" s="1061">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1">
        <v>27</v>
      </c>
      <c r="B987" s="1061">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1">
        <v>28</v>
      </c>
      <c r="B988" s="1061">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1">
        <v>29</v>
      </c>
      <c r="B989" s="1061">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1">
        <v>30</v>
      </c>
      <c r="B990" s="1061">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hidden="1" customHeight="1" x14ac:dyDescent="0.15">
      <c r="A994" s="1061">
        <v>1</v>
      </c>
      <c r="B994" s="1061">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1">
        <v>2</v>
      </c>
      <c r="B995" s="1061">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1">
        <v>3</v>
      </c>
      <c r="B996" s="1061">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1">
        <v>4</v>
      </c>
      <c r="B997" s="1061">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1">
        <v>5</v>
      </c>
      <c r="B998" s="1061">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1">
        <v>6</v>
      </c>
      <c r="B999" s="1061">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1">
        <v>7</v>
      </c>
      <c r="B1000" s="1061">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1">
        <v>8</v>
      </c>
      <c r="B1001" s="1061">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1">
        <v>9</v>
      </c>
      <c r="B1002" s="1061">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1">
        <v>10</v>
      </c>
      <c r="B1003" s="1061">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1">
        <v>11</v>
      </c>
      <c r="B1004" s="1061">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1">
        <v>12</v>
      </c>
      <c r="B1005" s="1061">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1">
        <v>13</v>
      </c>
      <c r="B1006" s="1061">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1">
        <v>14</v>
      </c>
      <c r="B1007" s="1061">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1">
        <v>15</v>
      </c>
      <c r="B1008" s="1061">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1">
        <v>16</v>
      </c>
      <c r="B1009" s="1061">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1">
        <v>17</v>
      </c>
      <c r="B1010" s="1061">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1">
        <v>18</v>
      </c>
      <c r="B1011" s="1061">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1">
        <v>19</v>
      </c>
      <c r="B1012" s="1061">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1">
        <v>20</v>
      </c>
      <c r="B1013" s="1061">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1">
        <v>21</v>
      </c>
      <c r="B1014" s="1061">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1">
        <v>22</v>
      </c>
      <c r="B1015" s="1061">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1">
        <v>23</v>
      </c>
      <c r="B1016" s="1061">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1">
        <v>24</v>
      </c>
      <c r="B1017" s="1061">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1">
        <v>25</v>
      </c>
      <c r="B1018" s="1061">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1">
        <v>26</v>
      </c>
      <c r="B1019" s="1061">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1">
        <v>27</v>
      </c>
      <c r="B1020" s="1061">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1">
        <v>28</v>
      </c>
      <c r="B1021" s="1061">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1">
        <v>29</v>
      </c>
      <c r="B1022" s="1061">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1">
        <v>30</v>
      </c>
      <c r="B1023" s="1061">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hidden="1" customHeight="1" x14ac:dyDescent="0.15">
      <c r="A1027" s="1061">
        <v>1</v>
      </c>
      <c r="B1027" s="1061">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1">
        <v>2</v>
      </c>
      <c r="B1028" s="1061">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1">
        <v>3</v>
      </c>
      <c r="B1029" s="1061">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1">
        <v>4</v>
      </c>
      <c r="B1030" s="1061">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1">
        <v>5</v>
      </c>
      <c r="B1031" s="1061">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1">
        <v>6</v>
      </c>
      <c r="B1032" s="1061">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1">
        <v>7</v>
      </c>
      <c r="B1033" s="1061">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1">
        <v>8</v>
      </c>
      <c r="B1034" s="1061">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1">
        <v>9</v>
      </c>
      <c r="B1035" s="1061">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1">
        <v>10</v>
      </c>
      <c r="B1036" s="1061">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1">
        <v>11</v>
      </c>
      <c r="B1037" s="1061">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1">
        <v>12</v>
      </c>
      <c r="B1038" s="1061">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1">
        <v>13</v>
      </c>
      <c r="B1039" s="1061">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1">
        <v>14</v>
      </c>
      <c r="B1040" s="1061">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1">
        <v>15</v>
      </c>
      <c r="B1041" s="1061">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1">
        <v>16</v>
      </c>
      <c r="B1042" s="1061">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1">
        <v>17</v>
      </c>
      <c r="B1043" s="1061">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1">
        <v>18</v>
      </c>
      <c r="B1044" s="1061">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1">
        <v>19</v>
      </c>
      <c r="B1045" s="1061">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1">
        <v>20</v>
      </c>
      <c r="B1046" s="1061">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1">
        <v>21</v>
      </c>
      <c r="B1047" s="1061">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1">
        <v>22</v>
      </c>
      <c r="B1048" s="1061">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1">
        <v>23</v>
      </c>
      <c r="B1049" s="1061">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1">
        <v>24</v>
      </c>
      <c r="B1050" s="1061">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1">
        <v>25</v>
      </c>
      <c r="B1051" s="1061">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1">
        <v>26</v>
      </c>
      <c r="B1052" s="1061">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1">
        <v>27</v>
      </c>
      <c r="B1053" s="1061">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1">
        <v>28</v>
      </c>
      <c r="B1054" s="1061">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1">
        <v>29</v>
      </c>
      <c r="B1055" s="1061">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1">
        <v>30</v>
      </c>
      <c r="B1056" s="1061">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hidden="1" customHeight="1" x14ac:dyDescent="0.15">
      <c r="A1060" s="1061">
        <v>1</v>
      </c>
      <c r="B1060" s="1061">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1">
        <v>2</v>
      </c>
      <c r="B1061" s="1061">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1">
        <v>3</v>
      </c>
      <c r="B1062" s="1061">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1">
        <v>4</v>
      </c>
      <c r="B1063" s="1061">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1">
        <v>5</v>
      </c>
      <c r="B1064" s="1061">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1">
        <v>6</v>
      </c>
      <c r="B1065" s="1061">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1">
        <v>7</v>
      </c>
      <c r="B1066" s="1061">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1">
        <v>8</v>
      </c>
      <c r="B1067" s="1061">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1">
        <v>9</v>
      </c>
      <c r="B1068" s="1061">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1">
        <v>10</v>
      </c>
      <c r="B1069" s="1061">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1">
        <v>11</v>
      </c>
      <c r="B1070" s="1061">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1">
        <v>12</v>
      </c>
      <c r="B1071" s="1061">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1">
        <v>13</v>
      </c>
      <c r="B1072" s="1061">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1">
        <v>14</v>
      </c>
      <c r="B1073" s="1061">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1">
        <v>15</v>
      </c>
      <c r="B1074" s="1061">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1">
        <v>16</v>
      </c>
      <c r="B1075" s="1061">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1">
        <v>17</v>
      </c>
      <c r="B1076" s="1061">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1">
        <v>18</v>
      </c>
      <c r="B1077" s="1061">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1">
        <v>19</v>
      </c>
      <c r="B1078" s="1061">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1">
        <v>20</v>
      </c>
      <c r="B1079" s="1061">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1">
        <v>21</v>
      </c>
      <c r="B1080" s="1061">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1">
        <v>22</v>
      </c>
      <c r="B1081" s="1061">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1">
        <v>23</v>
      </c>
      <c r="B1082" s="1061">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1">
        <v>24</v>
      </c>
      <c r="B1083" s="1061">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1">
        <v>25</v>
      </c>
      <c r="B1084" s="1061">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1">
        <v>26</v>
      </c>
      <c r="B1085" s="1061">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1">
        <v>27</v>
      </c>
      <c r="B1086" s="1061">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1">
        <v>28</v>
      </c>
      <c r="B1087" s="1061">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1">
        <v>29</v>
      </c>
      <c r="B1088" s="1061">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1">
        <v>30</v>
      </c>
      <c r="B1089" s="1061">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hidden="1" customHeight="1" x14ac:dyDescent="0.15">
      <c r="A1093" s="1061">
        <v>1</v>
      </c>
      <c r="B1093" s="1061">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1">
        <v>2</v>
      </c>
      <c r="B1094" s="1061">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1">
        <v>3</v>
      </c>
      <c r="B1095" s="1061">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1">
        <v>4</v>
      </c>
      <c r="B1096" s="1061">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1">
        <v>5</v>
      </c>
      <c r="B1097" s="1061">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1">
        <v>6</v>
      </c>
      <c r="B1098" s="1061">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1">
        <v>7</v>
      </c>
      <c r="B1099" s="1061">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1">
        <v>8</v>
      </c>
      <c r="B1100" s="1061">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1">
        <v>9</v>
      </c>
      <c r="B1101" s="1061">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1">
        <v>10</v>
      </c>
      <c r="B1102" s="1061">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1">
        <v>11</v>
      </c>
      <c r="B1103" s="1061">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1">
        <v>12</v>
      </c>
      <c r="B1104" s="1061">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1">
        <v>13</v>
      </c>
      <c r="B1105" s="1061">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1">
        <v>14</v>
      </c>
      <c r="B1106" s="1061">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1">
        <v>15</v>
      </c>
      <c r="B1107" s="1061">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1">
        <v>16</v>
      </c>
      <c r="B1108" s="1061">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1">
        <v>17</v>
      </c>
      <c r="B1109" s="1061">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1">
        <v>18</v>
      </c>
      <c r="B1110" s="1061">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1">
        <v>19</v>
      </c>
      <c r="B1111" s="1061">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1">
        <v>20</v>
      </c>
      <c r="B1112" s="1061">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1">
        <v>21</v>
      </c>
      <c r="B1113" s="1061">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1">
        <v>22</v>
      </c>
      <c r="B1114" s="1061">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1">
        <v>23</v>
      </c>
      <c r="B1115" s="1061">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1">
        <v>24</v>
      </c>
      <c r="B1116" s="1061">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1">
        <v>25</v>
      </c>
      <c r="B1117" s="1061">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1">
        <v>26</v>
      </c>
      <c r="B1118" s="1061">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1">
        <v>27</v>
      </c>
      <c r="B1119" s="1061">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1">
        <v>28</v>
      </c>
      <c r="B1120" s="1061">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1">
        <v>29</v>
      </c>
      <c r="B1121" s="1061">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1">
        <v>30</v>
      </c>
      <c r="B1122" s="1061">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hidden="1" customHeight="1" x14ac:dyDescent="0.15">
      <c r="A1126" s="1061">
        <v>1</v>
      </c>
      <c r="B1126" s="1061">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1">
        <v>2</v>
      </c>
      <c r="B1127" s="1061">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1">
        <v>3</v>
      </c>
      <c r="B1128" s="1061">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1">
        <v>4</v>
      </c>
      <c r="B1129" s="1061">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1">
        <v>5</v>
      </c>
      <c r="B1130" s="1061">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1">
        <v>6</v>
      </c>
      <c r="B1131" s="1061">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1">
        <v>7</v>
      </c>
      <c r="B1132" s="1061">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1">
        <v>8</v>
      </c>
      <c r="B1133" s="1061">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1">
        <v>9</v>
      </c>
      <c r="B1134" s="1061">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1">
        <v>10</v>
      </c>
      <c r="B1135" s="1061">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1">
        <v>11</v>
      </c>
      <c r="B1136" s="1061">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1">
        <v>12</v>
      </c>
      <c r="B1137" s="1061">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1">
        <v>13</v>
      </c>
      <c r="B1138" s="1061">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1">
        <v>14</v>
      </c>
      <c r="B1139" s="1061">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1">
        <v>15</v>
      </c>
      <c r="B1140" s="1061">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1">
        <v>16</v>
      </c>
      <c r="B1141" s="1061">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1">
        <v>17</v>
      </c>
      <c r="B1142" s="1061">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1">
        <v>18</v>
      </c>
      <c r="B1143" s="1061">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1">
        <v>19</v>
      </c>
      <c r="B1144" s="1061">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1">
        <v>20</v>
      </c>
      <c r="B1145" s="1061">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1">
        <v>21</v>
      </c>
      <c r="B1146" s="1061">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1">
        <v>22</v>
      </c>
      <c r="B1147" s="1061">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1">
        <v>23</v>
      </c>
      <c r="B1148" s="1061">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1">
        <v>24</v>
      </c>
      <c r="B1149" s="1061">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1">
        <v>25</v>
      </c>
      <c r="B1150" s="1061">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1">
        <v>26</v>
      </c>
      <c r="B1151" s="1061">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1">
        <v>27</v>
      </c>
      <c r="B1152" s="1061">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1">
        <v>28</v>
      </c>
      <c r="B1153" s="1061">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1">
        <v>29</v>
      </c>
      <c r="B1154" s="1061">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1">
        <v>30</v>
      </c>
      <c r="B1155" s="1061">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hidden="1" customHeight="1" x14ac:dyDescent="0.15">
      <c r="A1159" s="1061">
        <v>1</v>
      </c>
      <c r="B1159" s="1061">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1">
        <v>2</v>
      </c>
      <c r="B1160" s="1061">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1">
        <v>3</v>
      </c>
      <c r="B1161" s="1061">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1">
        <v>4</v>
      </c>
      <c r="B1162" s="1061">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1">
        <v>5</v>
      </c>
      <c r="B1163" s="1061">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1">
        <v>6</v>
      </c>
      <c r="B1164" s="1061">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1">
        <v>7</v>
      </c>
      <c r="B1165" s="1061">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1">
        <v>8</v>
      </c>
      <c r="B1166" s="1061">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1">
        <v>9</v>
      </c>
      <c r="B1167" s="1061">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1">
        <v>10</v>
      </c>
      <c r="B1168" s="1061">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1">
        <v>11</v>
      </c>
      <c r="B1169" s="1061">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1">
        <v>12</v>
      </c>
      <c r="B1170" s="1061">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1">
        <v>13</v>
      </c>
      <c r="B1171" s="1061">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1">
        <v>14</v>
      </c>
      <c r="B1172" s="1061">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1">
        <v>15</v>
      </c>
      <c r="B1173" s="1061">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1">
        <v>16</v>
      </c>
      <c r="B1174" s="1061">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1">
        <v>17</v>
      </c>
      <c r="B1175" s="1061">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1">
        <v>18</v>
      </c>
      <c r="B1176" s="1061">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1">
        <v>19</v>
      </c>
      <c r="B1177" s="1061">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1">
        <v>20</v>
      </c>
      <c r="B1178" s="1061">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1">
        <v>21</v>
      </c>
      <c r="B1179" s="1061">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1">
        <v>22</v>
      </c>
      <c r="B1180" s="1061">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1">
        <v>23</v>
      </c>
      <c r="B1181" s="1061">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1">
        <v>24</v>
      </c>
      <c r="B1182" s="1061">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1">
        <v>25</v>
      </c>
      <c r="B1183" s="1061">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1">
        <v>26</v>
      </c>
      <c r="B1184" s="1061">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1">
        <v>27</v>
      </c>
      <c r="B1185" s="1061">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1">
        <v>28</v>
      </c>
      <c r="B1186" s="1061">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1">
        <v>29</v>
      </c>
      <c r="B1187" s="1061">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1">
        <v>30</v>
      </c>
      <c r="B1188" s="1061">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hidden="1" customHeight="1" x14ac:dyDescent="0.15">
      <c r="A1192" s="1061">
        <v>1</v>
      </c>
      <c r="B1192" s="1061">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1">
        <v>2</v>
      </c>
      <c r="B1193" s="1061">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1">
        <v>3</v>
      </c>
      <c r="B1194" s="1061">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1">
        <v>4</v>
      </c>
      <c r="B1195" s="1061">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1">
        <v>5</v>
      </c>
      <c r="B1196" s="1061">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1">
        <v>6</v>
      </c>
      <c r="B1197" s="1061">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1">
        <v>7</v>
      </c>
      <c r="B1198" s="1061">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1">
        <v>8</v>
      </c>
      <c r="B1199" s="1061">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1">
        <v>9</v>
      </c>
      <c r="B1200" s="1061">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1">
        <v>10</v>
      </c>
      <c r="B1201" s="1061">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1">
        <v>11</v>
      </c>
      <c r="B1202" s="1061">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1">
        <v>12</v>
      </c>
      <c r="B1203" s="1061">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1">
        <v>13</v>
      </c>
      <c r="B1204" s="1061">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1">
        <v>14</v>
      </c>
      <c r="B1205" s="1061">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1">
        <v>15</v>
      </c>
      <c r="B1206" s="1061">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1">
        <v>16</v>
      </c>
      <c r="B1207" s="1061">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1">
        <v>17</v>
      </c>
      <c r="B1208" s="1061">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1">
        <v>18</v>
      </c>
      <c r="B1209" s="1061">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1">
        <v>19</v>
      </c>
      <c r="B1210" s="1061">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1">
        <v>20</v>
      </c>
      <c r="B1211" s="1061">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1">
        <v>21</v>
      </c>
      <c r="B1212" s="1061">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1">
        <v>22</v>
      </c>
      <c r="B1213" s="1061">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1">
        <v>23</v>
      </c>
      <c r="B1214" s="1061">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1">
        <v>24</v>
      </c>
      <c r="B1215" s="1061">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1">
        <v>25</v>
      </c>
      <c r="B1216" s="1061">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1">
        <v>26</v>
      </c>
      <c r="B1217" s="1061">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1">
        <v>27</v>
      </c>
      <c r="B1218" s="1061">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1">
        <v>28</v>
      </c>
      <c r="B1219" s="1061">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1">
        <v>29</v>
      </c>
      <c r="B1220" s="1061">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1">
        <v>30</v>
      </c>
      <c r="B1221" s="1061">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hidden="1" customHeight="1" x14ac:dyDescent="0.15">
      <c r="A1225" s="1061">
        <v>1</v>
      </c>
      <c r="B1225" s="1061">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1">
        <v>2</v>
      </c>
      <c r="B1226" s="1061">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1">
        <v>3</v>
      </c>
      <c r="B1227" s="1061">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1">
        <v>4</v>
      </c>
      <c r="B1228" s="1061">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1">
        <v>5</v>
      </c>
      <c r="B1229" s="1061">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1">
        <v>6</v>
      </c>
      <c r="B1230" s="1061">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1">
        <v>7</v>
      </c>
      <c r="B1231" s="1061">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1">
        <v>8</v>
      </c>
      <c r="B1232" s="1061">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1">
        <v>9</v>
      </c>
      <c r="B1233" s="1061">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1">
        <v>10</v>
      </c>
      <c r="B1234" s="1061">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1">
        <v>11</v>
      </c>
      <c r="B1235" s="1061">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1">
        <v>12</v>
      </c>
      <c r="B1236" s="1061">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1">
        <v>13</v>
      </c>
      <c r="B1237" s="1061">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1">
        <v>14</v>
      </c>
      <c r="B1238" s="1061">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1">
        <v>15</v>
      </c>
      <c r="B1239" s="1061">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1">
        <v>16</v>
      </c>
      <c r="B1240" s="1061">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1">
        <v>17</v>
      </c>
      <c r="B1241" s="1061">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1">
        <v>18</v>
      </c>
      <c r="B1242" s="1061">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1">
        <v>19</v>
      </c>
      <c r="B1243" s="1061">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1">
        <v>20</v>
      </c>
      <c r="B1244" s="1061">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1">
        <v>21</v>
      </c>
      <c r="B1245" s="1061">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1">
        <v>22</v>
      </c>
      <c r="B1246" s="1061">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1">
        <v>23</v>
      </c>
      <c r="B1247" s="1061">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1">
        <v>24</v>
      </c>
      <c r="B1248" s="1061">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1">
        <v>25</v>
      </c>
      <c r="B1249" s="1061">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1">
        <v>26</v>
      </c>
      <c r="B1250" s="1061">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1">
        <v>27</v>
      </c>
      <c r="B1251" s="1061">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1">
        <v>28</v>
      </c>
      <c r="B1252" s="1061">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1">
        <v>29</v>
      </c>
      <c r="B1253" s="1061">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1">
        <v>30</v>
      </c>
      <c r="B1254" s="1061">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hidden="1" customHeight="1" x14ac:dyDescent="0.15">
      <c r="A1258" s="1061">
        <v>1</v>
      </c>
      <c r="B1258" s="1061">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1">
        <v>2</v>
      </c>
      <c r="B1259" s="1061">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1">
        <v>3</v>
      </c>
      <c r="B1260" s="1061">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1">
        <v>4</v>
      </c>
      <c r="B1261" s="1061">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1">
        <v>5</v>
      </c>
      <c r="B1262" s="1061">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1">
        <v>6</v>
      </c>
      <c r="B1263" s="1061">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1">
        <v>7</v>
      </c>
      <c r="B1264" s="1061">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1">
        <v>8</v>
      </c>
      <c r="B1265" s="1061">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1">
        <v>9</v>
      </c>
      <c r="B1266" s="1061">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1">
        <v>10</v>
      </c>
      <c r="B1267" s="1061">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1">
        <v>11</v>
      </c>
      <c r="B1268" s="1061">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1">
        <v>12</v>
      </c>
      <c r="B1269" s="1061">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1">
        <v>13</v>
      </c>
      <c r="B1270" s="1061">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1">
        <v>14</v>
      </c>
      <c r="B1271" s="1061">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1">
        <v>15</v>
      </c>
      <c r="B1272" s="1061">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1">
        <v>16</v>
      </c>
      <c r="B1273" s="1061">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1">
        <v>17</v>
      </c>
      <c r="B1274" s="1061">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1">
        <v>18</v>
      </c>
      <c r="B1275" s="1061">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1">
        <v>19</v>
      </c>
      <c r="B1276" s="1061">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1">
        <v>20</v>
      </c>
      <c r="B1277" s="1061">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1">
        <v>21</v>
      </c>
      <c r="B1278" s="1061">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1">
        <v>22</v>
      </c>
      <c r="B1279" s="1061">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1">
        <v>23</v>
      </c>
      <c r="B1280" s="1061">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1">
        <v>24</v>
      </c>
      <c r="B1281" s="1061">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1">
        <v>25</v>
      </c>
      <c r="B1282" s="1061">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1">
        <v>26</v>
      </c>
      <c r="B1283" s="1061">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1">
        <v>27</v>
      </c>
      <c r="B1284" s="1061">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1">
        <v>28</v>
      </c>
      <c r="B1285" s="1061">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1">
        <v>29</v>
      </c>
      <c r="B1286" s="1061">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1">
        <v>30</v>
      </c>
      <c r="B1287" s="1061">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hidden="1" customHeight="1" x14ac:dyDescent="0.15">
      <c r="A1291" s="1061">
        <v>1</v>
      </c>
      <c r="B1291" s="1061">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1">
        <v>2</v>
      </c>
      <c r="B1292" s="1061">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1">
        <v>3</v>
      </c>
      <c r="B1293" s="1061">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1">
        <v>4</v>
      </c>
      <c r="B1294" s="1061">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1">
        <v>5</v>
      </c>
      <c r="B1295" s="1061">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1">
        <v>6</v>
      </c>
      <c r="B1296" s="1061">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1">
        <v>7</v>
      </c>
      <c r="B1297" s="1061">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1">
        <v>8</v>
      </c>
      <c r="B1298" s="1061">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1">
        <v>9</v>
      </c>
      <c r="B1299" s="1061">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1">
        <v>10</v>
      </c>
      <c r="B1300" s="1061">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1">
        <v>11</v>
      </c>
      <c r="B1301" s="1061">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1">
        <v>12</v>
      </c>
      <c r="B1302" s="1061">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1">
        <v>13</v>
      </c>
      <c r="B1303" s="1061">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1">
        <v>14</v>
      </c>
      <c r="B1304" s="1061">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1">
        <v>15</v>
      </c>
      <c r="B1305" s="1061">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1">
        <v>16</v>
      </c>
      <c r="B1306" s="1061">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1">
        <v>17</v>
      </c>
      <c r="B1307" s="1061">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1">
        <v>18</v>
      </c>
      <c r="B1308" s="1061">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1">
        <v>19</v>
      </c>
      <c r="B1309" s="1061">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1">
        <v>20</v>
      </c>
      <c r="B1310" s="1061">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1">
        <v>21</v>
      </c>
      <c r="B1311" s="1061">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1">
        <v>22</v>
      </c>
      <c r="B1312" s="1061">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1">
        <v>23</v>
      </c>
      <c r="B1313" s="1061">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1">
        <v>24</v>
      </c>
      <c r="B1314" s="1061">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1">
        <v>25</v>
      </c>
      <c r="B1315" s="1061">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1">
        <v>26</v>
      </c>
      <c r="B1316" s="1061">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1">
        <v>27</v>
      </c>
      <c r="B1317" s="1061">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1">
        <v>28</v>
      </c>
      <c r="B1318" s="1061">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1">
        <v>29</v>
      </c>
      <c r="B1319" s="1061">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1">
        <v>30</v>
      </c>
      <c r="B1320" s="1061">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2020-07-27T07:31:09Z</cp:lastPrinted>
  <dcterms:created xsi:type="dcterms:W3CDTF">2012-03-13T00:50:25Z</dcterms:created>
  <dcterms:modified xsi:type="dcterms:W3CDTF">2020-10-09T10:22:05Z</dcterms:modified>
</cp:coreProperties>
</file>