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CAA_FS002/Lib014/02_ウェブサイト・SNS掲載/R6年度_【1廃】ウェブサイト掲載・SNS掲載/240828_情報システム経費の実績（令和2年度～４年度）のHP掲載について/"/>
    </mc:Choice>
  </mc:AlternateContent>
  <xr:revisionPtr revIDLastSave="554" documentId="8_{36FA99B5-980E-4FE8-9A29-65F9D9CB4CD5}" xr6:coauthVersionLast="47" xr6:coauthVersionMax="47" xr10:uidLastSave="{51426B9B-137D-410C-96EF-FBB7714B91CF}"/>
  <bookViews>
    <workbookView xWindow="-120" yWindow="-120" windowWidth="38640" windowHeight="21120" firstSheet="2" activeTab="2" xr2:uid="{859BE988-D836-4137-BFCD-7CB75FF11FD3}"/>
  </bookViews>
  <sheets>
    <sheet name="準備1" sheetId="8" state="hidden" r:id="rId1"/>
    <sheet name="準備2" sheetId="9" state="hidden" r:id="rId2"/>
    <sheet name="公表" sheetId="11" r:id="rId3"/>
    <sheet name="リスト" sheetId="12" state="hidden" r:id="rId4"/>
  </sheets>
  <definedNames>
    <definedName name="_xlnm._FilterDatabase" localSheetId="0">準備1!$A$4:$AF$4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9" l="1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5" i="9"/>
  <c r="B6" i="9"/>
  <c r="C6" i="9"/>
  <c r="E6" i="9"/>
  <c r="F6" i="9"/>
  <c r="G6" i="9"/>
  <c r="H6" i="9"/>
  <c r="I6" i="9"/>
  <c r="J6" i="9"/>
  <c r="K6" i="9"/>
  <c r="L6" i="9"/>
  <c r="M6" i="9"/>
  <c r="N6" i="9"/>
  <c r="O6" i="9"/>
  <c r="P6" i="9"/>
  <c r="Q6" i="9"/>
  <c r="B7" i="9"/>
  <c r="C7" i="9"/>
  <c r="E7" i="9"/>
  <c r="F7" i="9"/>
  <c r="G7" i="9"/>
  <c r="H7" i="9"/>
  <c r="I7" i="9"/>
  <c r="J7" i="9"/>
  <c r="K7" i="9"/>
  <c r="L7" i="9"/>
  <c r="M7" i="9"/>
  <c r="N7" i="9"/>
  <c r="O7" i="9"/>
  <c r="P7" i="9"/>
  <c r="Q7" i="9"/>
  <c r="B8" i="9"/>
  <c r="C8" i="9"/>
  <c r="E8" i="9"/>
  <c r="F8" i="9"/>
  <c r="G8" i="9"/>
  <c r="H8" i="9"/>
  <c r="I8" i="9"/>
  <c r="J8" i="9"/>
  <c r="K8" i="9"/>
  <c r="L8" i="9"/>
  <c r="M8" i="9"/>
  <c r="N8" i="9"/>
  <c r="O8" i="9"/>
  <c r="P8" i="9"/>
  <c r="Q8" i="9"/>
  <c r="B9" i="9"/>
  <c r="C9" i="9"/>
  <c r="E9" i="9"/>
  <c r="F9" i="9"/>
  <c r="G9" i="9"/>
  <c r="H9" i="9"/>
  <c r="I9" i="9"/>
  <c r="J9" i="9"/>
  <c r="K9" i="9"/>
  <c r="L9" i="9"/>
  <c r="M9" i="9"/>
  <c r="N9" i="9"/>
  <c r="O9" i="9"/>
  <c r="P9" i="9"/>
  <c r="Q9" i="9"/>
  <c r="B10" i="9"/>
  <c r="C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B11" i="9"/>
  <c r="C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B12" i="9"/>
  <c r="C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B13" i="9"/>
  <c r="C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B14" i="9"/>
  <c r="C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B15" i="9"/>
  <c r="C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B16" i="9"/>
  <c r="C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B17" i="9"/>
  <c r="C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B18" i="9"/>
  <c r="C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Q19" i="9"/>
  <c r="P19" i="9"/>
  <c r="O19" i="9"/>
  <c r="N19" i="9"/>
  <c r="M19" i="9"/>
  <c r="L19" i="9"/>
  <c r="K19" i="9"/>
  <c r="J19" i="9"/>
  <c r="I19" i="9"/>
  <c r="H19" i="9"/>
  <c r="G19" i="9"/>
  <c r="F19" i="9"/>
  <c r="Q5" i="9"/>
  <c r="P5" i="9"/>
  <c r="O5" i="9"/>
  <c r="N5" i="9"/>
  <c r="M5" i="9"/>
  <c r="L5" i="9"/>
  <c r="K5" i="9"/>
  <c r="J5" i="9"/>
  <c r="I5" i="9"/>
  <c r="H5" i="9"/>
  <c r="G5" i="9"/>
  <c r="F5" i="9"/>
  <c r="E5" i="9"/>
  <c r="C5" i="9"/>
  <c r="B5" i="9"/>
  <c r="AA6" i="8"/>
  <c r="AA7" i="8"/>
  <c r="AA8" i="8"/>
  <c r="AA9" i="8"/>
  <c r="AA240" i="8" s="1"/>
  <c r="AA10" i="8"/>
  <c r="AA11" i="8"/>
  <c r="AA12" i="8"/>
  <c r="AA13" i="8"/>
  <c r="AA14" i="8"/>
  <c r="AA15" i="8"/>
  <c r="AA16" i="8"/>
  <c r="AA17" i="8"/>
  <c r="AA18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M6" i="8"/>
  <c r="M7" i="8"/>
  <c r="M8" i="8"/>
  <c r="M9" i="8"/>
  <c r="M10" i="8"/>
  <c r="M11" i="8"/>
  <c r="M12" i="8"/>
  <c r="M13" i="8"/>
  <c r="M14" i="8"/>
  <c r="M15" i="8"/>
  <c r="M16" i="8"/>
  <c r="M17" i="8"/>
  <c r="M240" i="8" s="1"/>
  <c r="M18" i="8"/>
  <c r="AC240" i="8"/>
  <c r="AB240" i="8"/>
  <c r="X240" i="8"/>
  <c r="W240" i="8"/>
  <c r="V240" i="8"/>
  <c r="P240" i="8"/>
  <c r="O240" i="8"/>
  <c r="N240" i="8"/>
  <c r="H240" i="8"/>
  <c r="M5" i="8"/>
  <c r="U5" i="8"/>
  <c r="AA5" i="8"/>
  <c r="B19" i="9"/>
  <c r="U240" i="8" l="1"/>
</calcChain>
</file>

<file path=xl/sharedStrings.xml><?xml version="1.0" encoding="utf-8"?>
<sst xmlns="http://schemas.openxmlformats.org/spreadsheetml/2006/main" count="278" uniqueCount="99">
  <si>
    <t>運用等経費</t>
    <rPh sb="0" eb="2">
      <t>ウンヨウ</t>
    </rPh>
    <rPh sb="2" eb="3">
      <t>トウ</t>
    </rPh>
    <rPh sb="3" eb="5">
      <t>ケイヒ</t>
    </rPh>
    <phoneticPr fontId="2"/>
  </si>
  <si>
    <t>その他経費</t>
    <rPh sb="2" eb="3">
      <t>タ</t>
    </rPh>
    <rPh sb="3" eb="5">
      <t>ケイヒ</t>
    </rPh>
    <phoneticPr fontId="2"/>
  </si>
  <si>
    <t>備考</t>
    <rPh sb="0" eb="2">
      <t>ビコウ</t>
    </rPh>
    <phoneticPr fontId="2"/>
  </si>
  <si>
    <t>（自動計算）</t>
    <rPh sb="1" eb="3">
      <t>ジドウ</t>
    </rPh>
    <rPh sb="3" eb="5">
      <t>ケイサン</t>
    </rPh>
    <phoneticPr fontId="2"/>
  </si>
  <si>
    <t>府省名</t>
    <rPh sb="0" eb="3">
      <t>フショウメイ</t>
    </rPh>
    <phoneticPr fontId="2"/>
  </si>
  <si>
    <t>情報ｼｽﾃﾑID</t>
    <rPh sb="0" eb="2">
      <t>ジョウホウ</t>
    </rPh>
    <phoneticPr fontId="2"/>
  </si>
  <si>
    <t>情報システム名</t>
    <rPh sb="0" eb="2">
      <t>ジョウホウ</t>
    </rPh>
    <rPh sb="6" eb="7">
      <t>メイ</t>
    </rPh>
    <phoneticPr fontId="2"/>
  </si>
  <si>
    <t>決算額【2020年度(R2)】</t>
    <rPh sb="0" eb="3">
      <t>ケッサンガク</t>
    </rPh>
    <phoneticPr fontId="2"/>
  </si>
  <si>
    <t>決算額【2022年度(R4)】</t>
    <rPh sb="0" eb="3">
      <t>ケッサンガク</t>
    </rPh>
    <phoneticPr fontId="2"/>
  </si>
  <si>
    <t>計</t>
    <rPh sb="0" eb="1">
      <t>ケイ</t>
    </rPh>
    <phoneticPr fontId="2"/>
  </si>
  <si>
    <t>決算額【2021年度(R3)】</t>
    <rPh sb="0" eb="3">
      <t>ケッサンガク</t>
    </rPh>
    <phoneticPr fontId="2"/>
  </si>
  <si>
    <t>一括計上分を含む</t>
    <rPh sb="0" eb="4">
      <t>イッカツケイジョウ</t>
    </rPh>
    <rPh sb="4" eb="5">
      <t>ブン</t>
    </rPh>
    <rPh sb="6" eb="7">
      <t>フク</t>
    </rPh>
    <phoneticPr fontId="2"/>
  </si>
  <si>
    <t>一括計上分を含まない</t>
    <rPh sb="0" eb="4">
      <t>イッカツケイジョウ</t>
    </rPh>
    <rPh sb="4" eb="5">
      <t>ブン</t>
    </rPh>
    <rPh sb="6" eb="7">
      <t>フク</t>
    </rPh>
    <phoneticPr fontId="2"/>
  </si>
  <si>
    <t>適用除外</t>
    <rPh sb="0" eb="4">
      <t>テキヨウジョガイ</t>
    </rPh>
    <phoneticPr fontId="2"/>
  </si>
  <si>
    <t>特別会計、その他</t>
    <rPh sb="0" eb="4">
      <t>トクベツカイケイ</t>
    </rPh>
    <rPh sb="7" eb="8">
      <t>タ</t>
    </rPh>
    <phoneticPr fontId="2"/>
  </si>
  <si>
    <t>一括計上分の有無</t>
    <rPh sb="0" eb="4">
      <t>イッカツケイジョウ</t>
    </rPh>
    <rPh sb="4" eb="5">
      <t>ブン</t>
    </rPh>
    <rPh sb="6" eb="8">
      <t>ウム</t>
    </rPh>
    <phoneticPr fontId="2"/>
  </si>
  <si>
    <t>A001417</t>
  </si>
  <si>
    <t>A001428</t>
  </si>
  <si>
    <t>A020881</t>
  </si>
  <si>
    <t>A021088</t>
  </si>
  <si>
    <t>A021169</t>
  </si>
  <si>
    <t>A021170</t>
  </si>
  <si>
    <t>A021181</t>
  </si>
  <si>
    <t>A021251</t>
  </si>
  <si>
    <t>A021262</t>
  </si>
  <si>
    <t>A023194</t>
  </si>
  <si>
    <t>A025510</t>
  </si>
  <si>
    <t>A025521</t>
  </si>
  <si>
    <t>B021140</t>
  </si>
  <si>
    <t>C022339</t>
  </si>
  <si>
    <t>消費者庁ウェブサイトシステム</t>
  </si>
  <si>
    <t>消費者庁独自調達機器・サービス</t>
  </si>
  <si>
    <t>景品表示法執行ＮＥＴシステム</t>
  </si>
  <si>
    <t>製造所固有記号制度及び機能性表示食品制度届出データベース</t>
  </si>
  <si>
    <t>消費者教育ポータルサイト</t>
  </si>
  <si>
    <t>消費者庁リコール情報サイト</t>
  </si>
  <si>
    <t>製品安全データベース</t>
  </si>
  <si>
    <t>特定商取引法ガイド</t>
  </si>
  <si>
    <t>特商法執行ＮＥＴシステム</t>
  </si>
  <si>
    <t>適格消費者団体専用掲示版</t>
  </si>
  <si>
    <t>最高情報セキュリティアドバイザー経費</t>
  </si>
  <si>
    <t>情報化統括責任者補佐官経費</t>
  </si>
  <si>
    <t>ウェブサイト単独閲覧システム</t>
  </si>
  <si>
    <t>消費者庁図書館システム</t>
  </si>
  <si>
    <t>消費者庁</t>
  </si>
  <si>
    <t>投資的改修</t>
    <rPh sb="0" eb="5">
      <t>トウシテキカイシュウ</t>
    </rPh>
    <phoneticPr fontId="2"/>
  </si>
  <si>
    <t>維持的新規開発・更改</t>
    <rPh sb="0" eb="2">
      <t>イジ</t>
    </rPh>
    <rPh sb="2" eb="3">
      <t>テキ</t>
    </rPh>
    <rPh sb="3" eb="5">
      <t>シンキ</t>
    </rPh>
    <rPh sb="5" eb="7">
      <t>カイハツ</t>
    </rPh>
    <rPh sb="8" eb="10">
      <t>コウカイ</t>
    </rPh>
    <phoneticPr fontId="2"/>
  </si>
  <si>
    <t>維持的改修</t>
    <rPh sb="0" eb="2">
      <t>イジ</t>
    </rPh>
    <rPh sb="2" eb="3">
      <t>テキ</t>
    </rPh>
    <rPh sb="3" eb="5">
      <t>カイシュウ</t>
    </rPh>
    <phoneticPr fontId="2"/>
  </si>
  <si>
    <t>投資的新規開発・更改</t>
    <rPh sb="0" eb="2">
      <t>トウシ</t>
    </rPh>
    <rPh sb="2" eb="3">
      <t>テキ</t>
    </rPh>
    <rPh sb="3" eb="5">
      <t>シンキ</t>
    </rPh>
    <rPh sb="5" eb="7">
      <t>カイハツ</t>
    </rPh>
    <rPh sb="8" eb="10">
      <t>コウカイ</t>
    </rPh>
    <phoneticPr fontId="2"/>
  </si>
  <si>
    <t>投資的新規開発・更改</t>
    <rPh sb="0" eb="2">
      <t>トウシ</t>
    </rPh>
    <rPh sb="2" eb="3">
      <t>テキ</t>
    </rPh>
    <rPh sb="3" eb="7">
      <t>シンキカイハツ</t>
    </rPh>
    <rPh sb="8" eb="10">
      <t>コウカイ</t>
    </rPh>
    <phoneticPr fontId="2"/>
  </si>
  <si>
    <t>維持的新規開発・更改</t>
    <rPh sb="0" eb="2">
      <t>イジ</t>
    </rPh>
    <rPh sb="2" eb="3">
      <t>テキ</t>
    </rPh>
    <rPh sb="3" eb="7">
      <t>シンキカイハツ</t>
    </rPh>
    <rPh sb="8" eb="10">
      <t>コウカイ</t>
    </rPh>
    <phoneticPr fontId="2"/>
  </si>
  <si>
    <t>維持的改修を除く整備経費</t>
    <rPh sb="0" eb="5">
      <t>イジテキカイシュウ</t>
    </rPh>
    <rPh sb="6" eb="7">
      <t>ノゾ</t>
    </rPh>
    <rPh sb="8" eb="12">
      <t>セイビケイヒ</t>
    </rPh>
    <phoneticPr fontId="2"/>
  </si>
  <si>
    <t>③</t>
  </si>
  <si>
    <t>その他</t>
  </si>
  <si>
    <t>R2~R4
決算額合計</t>
    <rPh sb="6" eb="9">
      <t>ケッサンガク</t>
    </rPh>
    <rPh sb="9" eb="11">
      <t>ゴウケイ</t>
    </rPh>
    <phoneticPr fontId="2"/>
  </si>
  <si>
    <t>システム分類</t>
    <rPh sb="4" eb="6">
      <t>ブンルイ</t>
    </rPh>
    <phoneticPr fontId="2"/>
  </si>
  <si>
    <t>R2</t>
    <phoneticPr fontId="2"/>
  </si>
  <si>
    <t>R3</t>
    <phoneticPr fontId="2"/>
  </si>
  <si>
    <t>R4</t>
    <phoneticPr fontId="2"/>
  </si>
  <si>
    <t>整備</t>
    <rPh sb="0" eb="2">
      <t>セイビ</t>
    </rPh>
    <phoneticPr fontId="2"/>
  </si>
  <si>
    <t>〇</t>
    <phoneticPr fontId="2"/>
  </si>
  <si>
    <t>の各システム経費の実績（令和２年度～令和４年度）</t>
    <rPh sb="12" eb="14">
      <t>レイワ</t>
    </rPh>
    <rPh sb="15" eb="17">
      <t>ネンド</t>
    </rPh>
    <rPh sb="18" eb="20">
      <t>レイワ</t>
    </rPh>
    <rPh sb="21" eb="23">
      <t>ネンド</t>
    </rPh>
    <phoneticPr fontId="2"/>
  </si>
  <si>
    <t>単位（百万円）</t>
    <rPh sb="0" eb="2">
      <t>タンイ</t>
    </rPh>
    <rPh sb="3" eb="6">
      <t>ヒャクマンエン</t>
    </rPh>
    <phoneticPr fontId="2"/>
  </si>
  <si>
    <t>No</t>
    <phoneticPr fontId="2"/>
  </si>
  <si>
    <t>システム名称</t>
    <rPh sb="4" eb="6">
      <t>メイショウ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</si>
  <si>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</si>
  <si>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</si>
  <si>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</si>
  <si>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合計</t>
    <rPh sb="0" eb="2">
      <t>ゴウケイ</t>
    </rPh>
    <phoneticPr fontId="2"/>
  </si>
  <si>
    <t>運用</t>
    <rPh sb="0" eb="2">
      <t>ウンヨウ</t>
    </rPh>
    <phoneticPr fontId="2"/>
  </si>
  <si>
    <t>その他</t>
    <rPh sb="2" eb="3">
      <t>タ</t>
    </rPh>
    <phoneticPr fontId="2"/>
  </si>
  <si>
    <t>内閣官房</t>
    <rPh sb="0" eb="4">
      <t>ナイカクカンボウ</t>
    </rPh>
    <phoneticPr fontId="4"/>
  </si>
  <si>
    <t>内閣法制局</t>
    <rPh sb="0" eb="5">
      <t>ナイカクホウセイキョク</t>
    </rPh>
    <phoneticPr fontId="4"/>
  </si>
  <si>
    <t>人事院</t>
    <rPh sb="0" eb="3">
      <t>ジンジイン</t>
    </rPh>
    <phoneticPr fontId="4"/>
  </si>
  <si>
    <t>内閣府</t>
    <rPh sb="0" eb="3">
      <t>ナイカクフ</t>
    </rPh>
    <phoneticPr fontId="4"/>
  </si>
  <si>
    <t>宮内庁</t>
    <rPh sb="0" eb="3">
      <t>クナイチョウ</t>
    </rPh>
    <phoneticPr fontId="4"/>
  </si>
  <si>
    <t>公正取引委員会</t>
    <rPh sb="0" eb="7">
      <t>コウセイトリヒキイインカイ</t>
    </rPh>
    <phoneticPr fontId="4"/>
  </si>
  <si>
    <t>警察庁</t>
    <rPh sb="0" eb="3">
      <t>ケイサツチョウ</t>
    </rPh>
    <phoneticPr fontId="4"/>
  </si>
  <si>
    <t>個人情報保護委員会</t>
    <rPh sb="0" eb="9">
      <t>コジンジョウホウホゴイインカイ</t>
    </rPh>
    <phoneticPr fontId="4"/>
  </si>
  <si>
    <t>カジノ管理委員会</t>
    <rPh sb="3" eb="5">
      <t>カンリ</t>
    </rPh>
    <rPh sb="5" eb="8">
      <t>イインカイ</t>
    </rPh>
    <phoneticPr fontId="4"/>
  </si>
  <si>
    <t>金融庁</t>
    <rPh sb="0" eb="3">
      <t>キンユウチョウ</t>
    </rPh>
    <phoneticPr fontId="4"/>
  </si>
  <si>
    <t>消費者庁</t>
    <rPh sb="0" eb="4">
      <t>ショウヒシャチョウ</t>
    </rPh>
    <phoneticPr fontId="4"/>
  </si>
  <si>
    <t>こども家庭庁</t>
    <rPh sb="3" eb="6">
      <t>カテイチョウ</t>
    </rPh>
    <phoneticPr fontId="4"/>
  </si>
  <si>
    <t>復興庁</t>
    <rPh sb="0" eb="3">
      <t>フッコウチョウ</t>
    </rPh>
    <phoneticPr fontId="4"/>
  </si>
  <si>
    <t>総務省</t>
    <rPh sb="0" eb="3">
      <t>ソウムショウ</t>
    </rPh>
    <phoneticPr fontId="4"/>
  </si>
  <si>
    <t>法務省</t>
    <rPh sb="0" eb="3">
      <t>ホウムショウ</t>
    </rPh>
    <phoneticPr fontId="4"/>
  </si>
  <si>
    <t>外務省</t>
    <rPh sb="0" eb="3">
      <t>ガイムショウ</t>
    </rPh>
    <phoneticPr fontId="4"/>
  </si>
  <si>
    <t>財務省</t>
    <rPh sb="0" eb="3">
      <t>ザイムショウ</t>
    </rPh>
    <phoneticPr fontId="4"/>
  </si>
  <si>
    <t>文部科学省</t>
    <rPh sb="0" eb="5">
      <t>モンブカガクショウ</t>
    </rPh>
    <phoneticPr fontId="4"/>
  </si>
  <si>
    <t>厚生労働省</t>
    <rPh sb="0" eb="5">
      <t>コウセイロウドウショウ</t>
    </rPh>
    <phoneticPr fontId="4"/>
  </si>
  <si>
    <t>農林水産省</t>
    <rPh sb="0" eb="5">
      <t>ノウリンスイサンショウ</t>
    </rPh>
    <phoneticPr fontId="4"/>
  </si>
  <si>
    <t>経済産業省</t>
    <rPh sb="0" eb="5">
      <t>ケイザイサンギョウショウ</t>
    </rPh>
    <phoneticPr fontId="4"/>
  </si>
  <si>
    <t>国土交通省</t>
    <rPh sb="0" eb="5">
      <t>コクドコウツウショウ</t>
    </rPh>
    <phoneticPr fontId="4"/>
  </si>
  <si>
    <t>環境省</t>
    <rPh sb="0" eb="3">
      <t>カンキョウショウ</t>
    </rPh>
    <phoneticPr fontId="4"/>
  </si>
  <si>
    <t>防衛省</t>
    <rPh sb="0" eb="3">
      <t>ボウエイショウ</t>
    </rPh>
    <phoneticPr fontId="4"/>
  </si>
  <si>
    <t>会計検査院</t>
    <rPh sb="0" eb="5">
      <t>カイケイケンサイン</t>
    </rPh>
    <phoneticPr fontId="1"/>
  </si>
  <si>
    <t>デジタル庁</t>
    <rPh sb="4" eb="5">
      <t>チョウ</t>
    </rPh>
    <phoneticPr fontId="4"/>
  </si>
  <si>
    <t>-</t>
  </si>
  <si>
    <t>（注１）各年度の決算額に基づく。システム単位でまとめているため、他府省庁において執行された決算額を含める場合がある。
（注２）各システムの実績額は、百万円単位で四捨五入しているため、単純に足し上げても合計額とは一致しない場合がある。
（注３）国の安全保障等公表に適さないものは、全府省庁の合計額に含めている。
（注４）「0」（ゼロ）は１円以上の実績があるものの、四捨五入した上でも表示単位に満たない場合
　　　　「-」（バー）は実績額が存在しない場合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</si>
</sst>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4" borderId="14" xfId="0" applyNumberFormat="1" applyFill="1" applyBorder="1" applyAlignment="1">
      <alignment horizontal="right" vertical="center"/>
    </xf>
    <xf numFmtId="3" fontId="0" fillId="4" borderId="15" xfId="0" applyNumberFormat="1" applyFill="1" applyBorder="1" applyAlignment="1">
      <alignment horizontal="right" vertical="center"/>
    </xf>
    <xf numFmtId="3" fontId="0" fillId="4" borderId="16" xfId="0" applyNumberFormat="1" applyFill="1" applyBorder="1" applyAlignment="1">
      <alignment horizontal="right" vertical="center"/>
    </xf>
    <xf numFmtId="0" fontId="0" fillId="4" borderId="17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3" fontId="0" fillId="0" borderId="17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4" borderId="17" xfId="0" applyNumberFormat="1" applyFill="1" applyBorder="1" applyAlignment="1">
      <alignment horizontal="right" vertical="center"/>
    </xf>
    <xf numFmtId="3" fontId="0" fillId="4" borderId="18" xfId="0" applyNumberFormat="1" applyFill="1" applyBorder="1" applyAlignment="1">
      <alignment horizontal="right" vertical="center"/>
    </xf>
    <xf numFmtId="3" fontId="0" fillId="4" borderId="19" xfId="0" applyNumberFormat="1" applyFill="1" applyBorder="1" applyAlignment="1">
      <alignment horizontal="right" vertical="center"/>
    </xf>
    <xf numFmtId="0" fontId="0" fillId="4" borderId="20" xfId="0" applyFill="1" applyBorder="1">
      <alignment vertical="center"/>
    </xf>
    <xf numFmtId="0" fontId="0" fillId="4" borderId="21" xfId="0" applyFill="1" applyBorder="1">
      <alignment vertical="center"/>
    </xf>
    <xf numFmtId="0" fontId="0" fillId="4" borderId="22" xfId="0" applyFill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4" borderId="20" xfId="0" applyNumberFormat="1" applyFill="1" applyBorder="1" applyAlignment="1">
      <alignment horizontal="right" vertical="center"/>
    </xf>
    <xf numFmtId="3" fontId="0" fillId="4" borderId="21" xfId="0" applyNumberFormat="1" applyFill="1" applyBorder="1" applyAlignment="1">
      <alignment horizontal="right" vertical="center"/>
    </xf>
    <xf numFmtId="3" fontId="0" fillId="4" borderId="22" xfId="0" applyNumberFormat="1" applyFill="1" applyBorder="1" applyAlignment="1">
      <alignment horizontal="right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23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</cellXfs>
  <cellStyles count="8">
    <cellStyle name="桁区切り 2" xfId="2" xr:uid="{A8EED9CE-C05E-46BB-B14D-AB837027045B}"/>
    <cellStyle name="桁区切り 3" xfId="4" xr:uid="{BEE2F777-076A-41C9-BB21-8C32559F5683}"/>
    <cellStyle name="通貨 2" xfId="6" xr:uid="{09F028D4-B307-494D-999A-CF25D959B156}"/>
    <cellStyle name="通貨 2 2" xfId="5" xr:uid="{EE3B7371-14FF-4CE0-BBBF-0684BEB011C7}"/>
    <cellStyle name="通貨 2 2 2" xfId="7" xr:uid="{A6761ABE-EF3C-40F9-94E7-ADFDE1DD8257}"/>
    <cellStyle name="標準" xfId="0" builtinId="0"/>
    <cellStyle name="標準 2" xfId="1" xr:uid="{E2936FDE-04B7-437C-B791-68F08F793989}"/>
    <cellStyle name="標準 3" xfId="3" xr:uid="{39A67A20-F52F-487C-A23C-7D3EF00B78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4B25-271B-44D0-AC8B-FE3E580FCF40}">
  <dimension ref="A1:AE240"/>
  <sheetViews>
    <sheetView zoomScale="70" zoomScaleNormal="70" workbookViewId="0">
      <pane ySplit="4" topLeftCell="A5" activePane="bottomLeft" state="frozen"/>
      <selection activeCell="D19" sqref="D19"/>
      <selection pane="bottomLeft" activeCell="D19" sqref="D19"/>
    </sheetView>
  </sheetViews>
  <sheetFormatPr defaultRowHeight="18.75" x14ac:dyDescent="0.4"/>
  <cols>
    <col min="13" max="13" width="10.75" customWidth="1"/>
    <col min="21" max="21" width="10.75" bestFit="1" customWidth="1"/>
    <col min="22" max="22" width="11.375" bestFit="1" customWidth="1"/>
    <col min="23" max="23" width="10.25" bestFit="1" customWidth="1"/>
    <col min="24" max="24" width="10.125" bestFit="1" customWidth="1"/>
    <col min="27" max="27" width="10.75" bestFit="1" customWidth="1"/>
    <col min="28" max="28" width="11.375" bestFit="1" customWidth="1"/>
    <col min="29" max="29" width="10.25" bestFit="1" customWidth="1"/>
  </cols>
  <sheetData>
    <row r="1" spans="1:31" x14ac:dyDescent="0.4">
      <c r="H1" t="s">
        <v>3</v>
      </c>
      <c r="P1" t="s">
        <v>3</v>
      </c>
      <c r="X1" t="s">
        <v>3</v>
      </c>
      <c r="AD1" t="s">
        <v>3</v>
      </c>
    </row>
    <row r="2" spans="1:31" x14ac:dyDescent="0.4">
      <c r="A2" s="1" t="s">
        <v>4</v>
      </c>
      <c r="B2" s="1" t="s">
        <v>5</v>
      </c>
      <c r="C2" s="1" t="s">
        <v>6</v>
      </c>
      <c r="E2" t="s">
        <v>15</v>
      </c>
      <c r="F2" s="1"/>
      <c r="H2" t="s">
        <v>7</v>
      </c>
      <c r="M2" t="s">
        <v>56</v>
      </c>
      <c r="P2" t="s">
        <v>10</v>
      </c>
      <c r="U2" t="s">
        <v>57</v>
      </c>
      <c r="X2" t="s">
        <v>8</v>
      </c>
      <c r="AA2" t="s">
        <v>58</v>
      </c>
      <c r="AE2" t="s">
        <v>2</v>
      </c>
    </row>
    <row r="3" spans="1:31" x14ac:dyDescent="0.4">
      <c r="A3" s="1"/>
      <c r="B3" s="1"/>
      <c r="C3" s="1"/>
      <c r="D3" t="s">
        <v>55</v>
      </c>
      <c r="E3" t="s">
        <v>11</v>
      </c>
      <c r="F3" s="1" t="s">
        <v>12</v>
      </c>
      <c r="H3" s="1" t="s">
        <v>9</v>
      </c>
      <c r="I3" t="s">
        <v>48</v>
      </c>
      <c r="J3" t="s">
        <v>45</v>
      </c>
      <c r="K3" t="s">
        <v>46</v>
      </c>
      <c r="L3" t="s">
        <v>47</v>
      </c>
      <c r="M3" s="2" t="s">
        <v>59</v>
      </c>
      <c r="N3" s="1" t="s">
        <v>0</v>
      </c>
      <c r="O3" s="1" t="s">
        <v>1</v>
      </c>
      <c r="P3" s="1" t="s">
        <v>9</v>
      </c>
      <c r="Q3" t="s">
        <v>49</v>
      </c>
      <c r="R3" t="s">
        <v>45</v>
      </c>
      <c r="S3" t="s">
        <v>50</v>
      </c>
      <c r="T3" t="s">
        <v>47</v>
      </c>
      <c r="U3" s="2" t="s">
        <v>59</v>
      </c>
      <c r="V3" s="1" t="s">
        <v>0</v>
      </c>
      <c r="W3" s="1" t="s">
        <v>1</v>
      </c>
      <c r="X3" s="1" t="s">
        <v>9</v>
      </c>
      <c r="Y3" t="s">
        <v>51</v>
      </c>
      <c r="Z3" t="s">
        <v>47</v>
      </c>
      <c r="AA3" s="2" t="s">
        <v>59</v>
      </c>
      <c r="AB3" s="1" t="s">
        <v>0</v>
      </c>
      <c r="AC3" s="1" t="s">
        <v>1</v>
      </c>
      <c r="AD3" t="s">
        <v>54</v>
      </c>
    </row>
    <row r="4" spans="1:31" x14ac:dyDescent="0.4">
      <c r="A4" s="3"/>
      <c r="B4" s="3"/>
      <c r="C4" s="3"/>
      <c r="D4" s="4"/>
      <c r="E4" s="4"/>
      <c r="F4" s="3" t="s">
        <v>13</v>
      </c>
      <c r="G4" s="4" t="s">
        <v>14</v>
      </c>
      <c r="H4" s="3"/>
      <c r="I4" s="4"/>
      <c r="J4" s="4"/>
      <c r="K4" s="4"/>
      <c r="L4" s="4"/>
      <c r="M4" s="5"/>
      <c r="N4" s="3"/>
      <c r="O4" s="3"/>
      <c r="P4" s="3"/>
      <c r="Q4" s="4"/>
      <c r="R4" s="4"/>
      <c r="S4" s="4"/>
      <c r="T4" s="4"/>
      <c r="U4" s="5"/>
      <c r="V4" s="3"/>
      <c r="W4" s="3"/>
      <c r="X4" s="3"/>
      <c r="Y4" s="4"/>
      <c r="Z4" s="4"/>
      <c r="AA4" s="5"/>
      <c r="AB4" s="3"/>
      <c r="AC4" s="3"/>
      <c r="AD4" s="4"/>
      <c r="AE4" s="4"/>
    </row>
    <row r="5" spans="1:31" x14ac:dyDescent="0.4">
      <c r="A5" t="s">
        <v>44</v>
      </c>
      <c r="B5" t="s">
        <v>16</v>
      </c>
      <c r="C5" t="s">
        <v>30</v>
      </c>
      <c r="D5" t="s">
        <v>52</v>
      </c>
      <c r="H5">
        <v>27910438</v>
      </c>
      <c r="I5">
        <v>0</v>
      </c>
      <c r="J5">
        <v>0</v>
      </c>
      <c r="K5">
        <v>7700000</v>
      </c>
      <c r="L5">
        <v>839438</v>
      </c>
      <c r="M5">
        <f>SUM($I5:$L5)</f>
        <v>8539438</v>
      </c>
      <c r="N5">
        <v>19371000</v>
      </c>
      <c r="O5">
        <v>0</v>
      </c>
      <c r="P5">
        <v>20722625</v>
      </c>
      <c r="Q5">
        <v>0</v>
      </c>
      <c r="R5">
        <v>0</v>
      </c>
      <c r="S5">
        <v>0</v>
      </c>
      <c r="T5">
        <v>1714625</v>
      </c>
      <c r="U5">
        <f>SUM($Q5:$T5)</f>
        <v>1714625</v>
      </c>
      <c r="V5">
        <v>19008000</v>
      </c>
      <c r="W5">
        <v>0</v>
      </c>
      <c r="X5">
        <v>22557425</v>
      </c>
      <c r="Y5">
        <v>0</v>
      </c>
      <c r="Z5">
        <v>5410625</v>
      </c>
      <c r="AA5">
        <f>SUM($Y5:$Z5)</f>
        <v>5410625</v>
      </c>
      <c r="AB5">
        <v>17146800</v>
      </c>
      <c r="AC5">
        <v>0</v>
      </c>
      <c r="AD5">
        <v>71190488</v>
      </c>
      <c r="AE5" t="s">
        <v>60</v>
      </c>
    </row>
    <row r="6" spans="1:31" x14ac:dyDescent="0.4">
      <c r="A6" t="s">
        <v>44</v>
      </c>
      <c r="B6" t="s">
        <v>17</v>
      </c>
      <c r="C6" t="s">
        <v>31</v>
      </c>
      <c r="D6" t="s">
        <v>52</v>
      </c>
      <c r="H6">
        <v>866565142</v>
      </c>
      <c r="I6">
        <v>280165200</v>
      </c>
      <c r="J6">
        <v>20190060</v>
      </c>
      <c r="K6">
        <v>9557014</v>
      </c>
      <c r="L6">
        <v>5016000</v>
      </c>
      <c r="M6">
        <f t="shared" ref="M6:M18" si="0">SUM($I6:$L6)</f>
        <v>314928274</v>
      </c>
      <c r="N6">
        <v>551636868</v>
      </c>
      <c r="O6">
        <v>0</v>
      </c>
      <c r="P6">
        <v>861674768</v>
      </c>
      <c r="Q6">
        <v>272104400</v>
      </c>
      <c r="R6">
        <v>14331680</v>
      </c>
      <c r="S6">
        <v>310283</v>
      </c>
      <c r="T6">
        <v>3143624</v>
      </c>
      <c r="U6">
        <f t="shared" ref="U6:U18" si="1">SUM($Q6:$T6)</f>
        <v>289889987</v>
      </c>
      <c r="V6">
        <v>571784781</v>
      </c>
      <c r="W6">
        <v>0</v>
      </c>
      <c r="X6">
        <v>780650093</v>
      </c>
      <c r="Y6">
        <v>9095460</v>
      </c>
      <c r="Z6">
        <v>0</v>
      </c>
      <c r="AA6">
        <f t="shared" ref="AA6:AA18" si="2">SUM($Y6:$Z6)</f>
        <v>9095460</v>
      </c>
      <c r="AB6">
        <v>771554633</v>
      </c>
      <c r="AC6">
        <v>0</v>
      </c>
      <c r="AD6">
        <v>2508890003</v>
      </c>
    </row>
    <row r="7" spans="1:31" x14ac:dyDescent="0.4">
      <c r="A7" t="s">
        <v>44</v>
      </c>
      <c r="B7" t="s">
        <v>18</v>
      </c>
      <c r="C7" t="s">
        <v>32</v>
      </c>
      <c r="D7" t="s">
        <v>52</v>
      </c>
      <c r="H7">
        <v>1738000</v>
      </c>
      <c r="I7">
        <v>0</v>
      </c>
      <c r="J7">
        <v>0</v>
      </c>
      <c r="K7">
        <v>0</v>
      </c>
      <c r="L7">
        <v>0</v>
      </c>
      <c r="M7">
        <f t="shared" si="0"/>
        <v>0</v>
      </c>
      <c r="N7">
        <v>1738000</v>
      </c>
      <c r="O7">
        <v>0</v>
      </c>
      <c r="P7">
        <v>1756150</v>
      </c>
      <c r="Q7">
        <v>0</v>
      </c>
      <c r="R7">
        <v>0</v>
      </c>
      <c r="S7">
        <v>0</v>
      </c>
      <c r="T7">
        <v>0</v>
      </c>
      <c r="U7">
        <f t="shared" si="1"/>
        <v>0</v>
      </c>
      <c r="V7">
        <v>1756150</v>
      </c>
      <c r="W7">
        <v>0</v>
      </c>
      <c r="X7">
        <v>1411300</v>
      </c>
      <c r="Y7">
        <v>0</v>
      </c>
      <c r="Z7">
        <v>0</v>
      </c>
      <c r="AA7">
        <f t="shared" si="2"/>
        <v>0</v>
      </c>
      <c r="AB7">
        <v>1411300</v>
      </c>
      <c r="AC7">
        <v>0</v>
      </c>
      <c r="AD7">
        <v>4905450</v>
      </c>
    </row>
    <row r="8" spans="1:31" x14ac:dyDescent="0.4">
      <c r="A8" t="s">
        <v>44</v>
      </c>
      <c r="B8" t="s">
        <v>19</v>
      </c>
      <c r="C8" t="s">
        <v>33</v>
      </c>
      <c r="D8" t="s">
        <v>52</v>
      </c>
      <c r="H8">
        <v>54985843</v>
      </c>
      <c r="I8">
        <v>0</v>
      </c>
      <c r="J8">
        <v>0</v>
      </c>
      <c r="K8">
        <v>16418820</v>
      </c>
      <c r="L8">
        <v>891000</v>
      </c>
      <c r="M8">
        <f t="shared" si="0"/>
        <v>17309820</v>
      </c>
      <c r="N8">
        <v>37676023</v>
      </c>
      <c r="O8">
        <v>0</v>
      </c>
      <c r="P8">
        <v>47563164</v>
      </c>
      <c r="Q8">
        <v>0</v>
      </c>
      <c r="R8">
        <v>0</v>
      </c>
      <c r="S8">
        <v>19859532</v>
      </c>
      <c r="T8">
        <v>0</v>
      </c>
      <c r="U8">
        <f t="shared" si="1"/>
        <v>19859532</v>
      </c>
      <c r="V8">
        <v>27703632</v>
      </c>
      <c r="W8">
        <v>0</v>
      </c>
      <c r="X8">
        <v>47563164</v>
      </c>
      <c r="Y8">
        <v>0</v>
      </c>
      <c r="Z8">
        <v>0</v>
      </c>
      <c r="AA8">
        <f t="shared" si="2"/>
        <v>0</v>
      </c>
      <c r="AB8">
        <v>47563164</v>
      </c>
      <c r="AC8">
        <v>0</v>
      </c>
      <c r="AD8">
        <v>150112171</v>
      </c>
    </row>
    <row r="9" spans="1:31" x14ac:dyDescent="0.4">
      <c r="A9" t="s">
        <v>44</v>
      </c>
      <c r="B9" t="s">
        <v>20</v>
      </c>
      <c r="C9" t="s">
        <v>34</v>
      </c>
      <c r="D9" t="s">
        <v>52</v>
      </c>
      <c r="H9">
        <v>1474220</v>
      </c>
      <c r="I9">
        <v>0</v>
      </c>
      <c r="J9">
        <v>0</v>
      </c>
      <c r="K9">
        <v>0</v>
      </c>
      <c r="L9">
        <v>0</v>
      </c>
      <c r="M9">
        <f t="shared" si="0"/>
        <v>0</v>
      </c>
      <c r="N9">
        <v>1474220</v>
      </c>
      <c r="O9">
        <v>0</v>
      </c>
      <c r="P9">
        <v>8489800</v>
      </c>
      <c r="Q9">
        <v>7700000</v>
      </c>
      <c r="R9">
        <v>0</v>
      </c>
      <c r="S9">
        <v>0</v>
      </c>
      <c r="T9">
        <v>0</v>
      </c>
      <c r="U9">
        <f t="shared" si="1"/>
        <v>7700000</v>
      </c>
      <c r="V9">
        <v>789800</v>
      </c>
      <c r="W9">
        <v>0</v>
      </c>
      <c r="X9">
        <v>10796500</v>
      </c>
      <c r="Y9">
        <v>0</v>
      </c>
      <c r="Z9">
        <v>5912500</v>
      </c>
      <c r="AA9">
        <f t="shared" si="2"/>
        <v>5912500</v>
      </c>
      <c r="AB9">
        <v>4884000</v>
      </c>
      <c r="AC9">
        <v>0</v>
      </c>
      <c r="AD9">
        <v>20760520</v>
      </c>
    </row>
    <row r="10" spans="1:31" x14ac:dyDescent="0.4">
      <c r="A10" t="s">
        <v>44</v>
      </c>
      <c r="B10" t="s">
        <v>21</v>
      </c>
      <c r="C10" t="s">
        <v>35</v>
      </c>
      <c r="D10" t="s">
        <v>52</v>
      </c>
      <c r="H10">
        <v>1199000</v>
      </c>
      <c r="I10">
        <v>0</v>
      </c>
      <c r="J10">
        <v>0</v>
      </c>
      <c r="K10">
        <v>0</v>
      </c>
      <c r="L10">
        <v>0</v>
      </c>
      <c r="M10">
        <f t="shared" si="0"/>
        <v>0</v>
      </c>
      <c r="N10">
        <v>1199000</v>
      </c>
      <c r="O10">
        <v>0</v>
      </c>
      <c r="P10">
        <v>1243000</v>
      </c>
      <c r="Q10">
        <v>0</v>
      </c>
      <c r="R10">
        <v>0</v>
      </c>
      <c r="S10">
        <v>0</v>
      </c>
      <c r="T10">
        <v>0</v>
      </c>
      <c r="U10">
        <f t="shared" si="1"/>
        <v>0</v>
      </c>
      <c r="V10">
        <v>1243000</v>
      </c>
      <c r="W10">
        <v>0</v>
      </c>
      <c r="X10">
        <v>1261700</v>
      </c>
      <c r="Y10">
        <v>0</v>
      </c>
      <c r="Z10">
        <v>0</v>
      </c>
      <c r="AA10">
        <f t="shared" si="2"/>
        <v>0</v>
      </c>
      <c r="AB10">
        <v>1261700</v>
      </c>
      <c r="AC10">
        <v>0</v>
      </c>
      <c r="AD10">
        <v>3703700</v>
      </c>
    </row>
    <row r="11" spans="1:31" x14ac:dyDescent="0.4">
      <c r="A11" t="s">
        <v>44</v>
      </c>
      <c r="B11" t="s">
        <v>22</v>
      </c>
      <c r="C11" t="s">
        <v>36</v>
      </c>
      <c r="D11" t="s">
        <v>52</v>
      </c>
      <c r="H11">
        <v>1595000</v>
      </c>
      <c r="I11">
        <v>0</v>
      </c>
      <c r="J11">
        <v>0</v>
      </c>
      <c r="K11">
        <v>0</v>
      </c>
      <c r="L11">
        <v>0</v>
      </c>
      <c r="M11">
        <f t="shared" si="0"/>
        <v>0</v>
      </c>
      <c r="N11">
        <v>1595000</v>
      </c>
      <c r="O11">
        <v>0</v>
      </c>
      <c r="P11">
        <v>968000</v>
      </c>
      <c r="Q11">
        <v>0</v>
      </c>
      <c r="R11">
        <v>0</v>
      </c>
      <c r="S11">
        <v>0</v>
      </c>
      <c r="T11">
        <v>0</v>
      </c>
      <c r="U11">
        <f t="shared" si="1"/>
        <v>0</v>
      </c>
      <c r="V11">
        <v>968000</v>
      </c>
      <c r="W11">
        <v>0</v>
      </c>
      <c r="X11">
        <v>0</v>
      </c>
      <c r="Y11">
        <v>0</v>
      </c>
      <c r="Z11">
        <v>0</v>
      </c>
      <c r="AA11">
        <f t="shared" si="2"/>
        <v>0</v>
      </c>
      <c r="AB11">
        <v>0</v>
      </c>
      <c r="AC11">
        <v>0</v>
      </c>
      <c r="AD11">
        <v>2563000</v>
      </c>
    </row>
    <row r="12" spans="1:31" x14ac:dyDescent="0.4">
      <c r="A12" t="s">
        <v>44</v>
      </c>
      <c r="B12" t="s">
        <v>23</v>
      </c>
      <c r="C12" t="s">
        <v>37</v>
      </c>
      <c r="D12" t="s">
        <v>52</v>
      </c>
      <c r="H12">
        <v>2508000</v>
      </c>
      <c r="I12">
        <v>0</v>
      </c>
      <c r="J12">
        <v>0</v>
      </c>
      <c r="K12">
        <v>0</v>
      </c>
      <c r="L12">
        <v>0</v>
      </c>
      <c r="M12">
        <f t="shared" si="0"/>
        <v>0</v>
      </c>
      <c r="N12">
        <v>2508000</v>
      </c>
      <c r="O12">
        <v>0</v>
      </c>
      <c r="P12">
        <v>1540000</v>
      </c>
      <c r="Q12">
        <v>0</v>
      </c>
      <c r="R12">
        <v>0</v>
      </c>
      <c r="S12">
        <v>0</v>
      </c>
      <c r="T12">
        <v>0</v>
      </c>
      <c r="U12">
        <f t="shared" si="1"/>
        <v>0</v>
      </c>
      <c r="V12">
        <v>1540000</v>
      </c>
      <c r="W12">
        <v>0</v>
      </c>
      <c r="X12">
        <v>1067000</v>
      </c>
      <c r="Y12">
        <v>0</v>
      </c>
      <c r="Z12">
        <v>0</v>
      </c>
      <c r="AA12">
        <f t="shared" si="2"/>
        <v>0</v>
      </c>
      <c r="AB12">
        <v>1067000</v>
      </c>
      <c r="AC12">
        <v>0</v>
      </c>
      <c r="AD12">
        <v>5115000</v>
      </c>
    </row>
    <row r="13" spans="1:31" x14ac:dyDescent="0.4">
      <c r="A13" t="s">
        <v>44</v>
      </c>
      <c r="B13" t="s">
        <v>24</v>
      </c>
      <c r="C13" t="s">
        <v>38</v>
      </c>
      <c r="D13" t="s">
        <v>52</v>
      </c>
      <c r="H13">
        <v>1584000</v>
      </c>
      <c r="I13">
        <v>0</v>
      </c>
      <c r="J13">
        <v>0</v>
      </c>
      <c r="K13">
        <v>0</v>
      </c>
      <c r="L13">
        <v>0</v>
      </c>
      <c r="M13">
        <f t="shared" si="0"/>
        <v>0</v>
      </c>
      <c r="N13">
        <v>1584000</v>
      </c>
      <c r="O13">
        <v>0</v>
      </c>
      <c r="P13">
        <v>1210000</v>
      </c>
      <c r="Q13">
        <v>0</v>
      </c>
      <c r="R13">
        <v>0</v>
      </c>
      <c r="S13">
        <v>0</v>
      </c>
      <c r="T13">
        <v>0</v>
      </c>
      <c r="U13">
        <f t="shared" si="1"/>
        <v>0</v>
      </c>
      <c r="V13">
        <v>1210000</v>
      </c>
      <c r="W13">
        <v>0</v>
      </c>
      <c r="X13">
        <v>792000</v>
      </c>
      <c r="Y13">
        <v>0</v>
      </c>
      <c r="Z13">
        <v>0</v>
      </c>
      <c r="AA13">
        <f t="shared" si="2"/>
        <v>0</v>
      </c>
      <c r="AB13">
        <v>792000</v>
      </c>
      <c r="AC13">
        <v>0</v>
      </c>
      <c r="AD13">
        <v>3586000</v>
      </c>
    </row>
    <row r="14" spans="1:31" x14ac:dyDescent="0.4">
      <c r="A14" t="s">
        <v>44</v>
      </c>
      <c r="B14" t="s">
        <v>25</v>
      </c>
      <c r="C14" t="s">
        <v>39</v>
      </c>
      <c r="D14" t="s">
        <v>52</v>
      </c>
      <c r="H14">
        <v>6797725</v>
      </c>
      <c r="I14">
        <v>0</v>
      </c>
      <c r="J14">
        <v>0</v>
      </c>
      <c r="K14">
        <v>6797725</v>
      </c>
      <c r="L14">
        <v>0</v>
      </c>
      <c r="M14">
        <f t="shared" si="0"/>
        <v>6797725</v>
      </c>
      <c r="N14">
        <v>0</v>
      </c>
      <c r="O14">
        <v>0</v>
      </c>
      <c r="P14">
        <v>2962630</v>
      </c>
      <c r="Q14">
        <v>0</v>
      </c>
      <c r="R14">
        <v>0</v>
      </c>
      <c r="S14">
        <v>0</v>
      </c>
      <c r="T14">
        <v>0</v>
      </c>
      <c r="U14">
        <f t="shared" si="1"/>
        <v>0</v>
      </c>
      <c r="V14">
        <v>2962630</v>
      </c>
      <c r="W14">
        <v>0</v>
      </c>
      <c r="X14">
        <v>3753310</v>
      </c>
      <c r="Y14">
        <v>0</v>
      </c>
      <c r="Z14">
        <v>0</v>
      </c>
      <c r="AA14">
        <f t="shared" si="2"/>
        <v>0</v>
      </c>
      <c r="AB14">
        <v>3753310</v>
      </c>
      <c r="AC14">
        <v>0</v>
      </c>
      <c r="AD14">
        <v>13513665</v>
      </c>
    </row>
    <row r="15" spans="1:31" x14ac:dyDescent="0.4">
      <c r="A15" t="s">
        <v>44</v>
      </c>
      <c r="B15" t="s">
        <v>26</v>
      </c>
      <c r="C15" t="s">
        <v>40</v>
      </c>
      <c r="D15" t="s">
        <v>53</v>
      </c>
      <c r="H15">
        <v>368952</v>
      </c>
      <c r="I15">
        <v>0</v>
      </c>
      <c r="J15">
        <v>0</v>
      </c>
      <c r="K15">
        <v>0</v>
      </c>
      <c r="L15">
        <v>0</v>
      </c>
      <c r="M15">
        <f t="shared" si="0"/>
        <v>0</v>
      </c>
      <c r="N15">
        <v>0</v>
      </c>
      <c r="O15">
        <v>368952</v>
      </c>
      <c r="P15">
        <v>409780</v>
      </c>
      <c r="Q15">
        <v>0</v>
      </c>
      <c r="R15">
        <v>0</v>
      </c>
      <c r="S15">
        <v>0</v>
      </c>
      <c r="T15">
        <v>0</v>
      </c>
      <c r="U15">
        <f t="shared" si="1"/>
        <v>0</v>
      </c>
      <c r="V15">
        <v>0</v>
      </c>
      <c r="W15">
        <v>409780</v>
      </c>
      <c r="X15">
        <v>390093</v>
      </c>
      <c r="Y15">
        <v>0</v>
      </c>
      <c r="Z15">
        <v>0</v>
      </c>
      <c r="AA15">
        <f t="shared" si="2"/>
        <v>0</v>
      </c>
      <c r="AB15">
        <v>0</v>
      </c>
      <c r="AC15">
        <v>390093</v>
      </c>
      <c r="AD15">
        <v>1168825</v>
      </c>
    </row>
    <row r="16" spans="1:31" x14ac:dyDescent="0.4">
      <c r="A16" t="s">
        <v>44</v>
      </c>
      <c r="B16" t="s">
        <v>27</v>
      </c>
      <c r="C16" t="s">
        <v>41</v>
      </c>
      <c r="D16" t="s">
        <v>53</v>
      </c>
      <c r="H16">
        <v>0</v>
      </c>
      <c r="I16">
        <v>0</v>
      </c>
      <c r="J16">
        <v>0</v>
      </c>
      <c r="K16">
        <v>0</v>
      </c>
      <c r="L16">
        <v>0</v>
      </c>
      <c r="M16">
        <f t="shared" si="0"/>
        <v>0</v>
      </c>
      <c r="N16">
        <v>0</v>
      </c>
      <c r="O16">
        <v>0</v>
      </c>
      <c r="P16">
        <v>921800</v>
      </c>
      <c r="Q16">
        <v>0</v>
      </c>
      <c r="R16">
        <v>0</v>
      </c>
      <c r="S16">
        <v>0</v>
      </c>
      <c r="T16">
        <v>0</v>
      </c>
      <c r="U16">
        <f t="shared" si="1"/>
        <v>0</v>
      </c>
      <c r="V16">
        <v>0</v>
      </c>
      <c r="W16">
        <v>921800</v>
      </c>
      <c r="X16">
        <v>5513880</v>
      </c>
      <c r="Y16">
        <v>0</v>
      </c>
      <c r="Z16">
        <v>0</v>
      </c>
      <c r="AA16">
        <f t="shared" si="2"/>
        <v>0</v>
      </c>
      <c r="AB16">
        <v>0</v>
      </c>
      <c r="AC16">
        <v>5513880</v>
      </c>
      <c r="AD16">
        <v>6435680</v>
      </c>
    </row>
    <row r="17" spans="1:30" x14ac:dyDescent="0.4">
      <c r="A17" t="s">
        <v>44</v>
      </c>
      <c r="B17" t="s">
        <v>28</v>
      </c>
      <c r="C17" t="s">
        <v>42</v>
      </c>
      <c r="D17" t="s">
        <v>52</v>
      </c>
      <c r="H17">
        <v>1361772</v>
      </c>
      <c r="I17">
        <v>0</v>
      </c>
      <c r="J17">
        <v>0</v>
      </c>
      <c r="K17">
        <v>0</v>
      </c>
      <c r="L17">
        <v>0</v>
      </c>
      <c r="M17">
        <f t="shared" si="0"/>
        <v>0</v>
      </c>
      <c r="N17">
        <v>1361772</v>
      </c>
      <c r="O17">
        <v>0</v>
      </c>
      <c r="P17">
        <v>1361772</v>
      </c>
      <c r="Q17">
        <v>0</v>
      </c>
      <c r="R17">
        <v>0</v>
      </c>
      <c r="S17">
        <v>0</v>
      </c>
      <c r="T17">
        <v>0</v>
      </c>
      <c r="U17">
        <f t="shared" si="1"/>
        <v>0</v>
      </c>
      <c r="V17">
        <v>1361772</v>
      </c>
      <c r="W17">
        <v>0</v>
      </c>
      <c r="X17">
        <v>7994800</v>
      </c>
      <c r="Y17">
        <v>0</v>
      </c>
      <c r="Z17">
        <v>0</v>
      </c>
      <c r="AA17">
        <f t="shared" si="2"/>
        <v>0</v>
      </c>
      <c r="AB17">
        <v>7994800</v>
      </c>
      <c r="AC17">
        <v>0</v>
      </c>
      <c r="AD17">
        <v>10718344</v>
      </c>
    </row>
    <row r="18" spans="1:30" x14ac:dyDescent="0.4">
      <c r="A18" t="s">
        <v>44</v>
      </c>
      <c r="B18" t="s">
        <v>29</v>
      </c>
      <c r="C18" t="s">
        <v>43</v>
      </c>
      <c r="D18" t="s">
        <v>52</v>
      </c>
      <c r="H18">
        <v>550000</v>
      </c>
      <c r="I18">
        <v>0</v>
      </c>
      <c r="J18">
        <v>0</v>
      </c>
      <c r="K18">
        <v>0</v>
      </c>
      <c r="L18">
        <v>0</v>
      </c>
      <c r="M18">
        <f t="shared" si="0"/>
        <v>0</v>
      </c>
      <c r="N18">
        <v>550000</v>
      </c>
      <c r="O18">
        <v>0</v>
      </c>
      <c r="P18">
        <v>550000</v>
      </c>
      <c r="Q18">
        <v>0</v>
      </c>
      <c r="R18">
        <v>0</v>
      </c>
      <c r="S18">
        <v>0</v>
      </c>
      <c r="T18">
        <v>0</v>
      </c>
      <c r="U18">
        <f t="shared" si="1"/>
        <v>0</v>
      </c>
      <c r="V18">
        <v>550000</v>
      </c>
      <c r="W18">
        <v>0</v>
      </c>
      <c r="X18">
        <v>550000</v>
      </c>
      <c r="Y18">
        <v>0</v>
      </c>
      <c r="Z18">
        <v>0</v>
      </c>
      <c r="AA18">
        <f t="shared" si="2"/>
        <v>0</v>
      </c>
      <c r="AB18">
        <v>550000</v>
      </c>
      <c r="AC18">
        <v>0</v>
      </c>
      <c r="AD18">
        <v>1650000</v>
      </c>
    </row>
    <row r="240" spans="1:29" x14ac:dyDescent="0.4">
      <c r="A240" s="2"/>
      <c r="C240" s="2"/>
      <c r="H240" s="2">
        <f>SUBTOTAL(9,H5:H239)</f>
        <v>968638092</v>
      </c>
      <c r="M240" s="2">
        <f>SUBTOTAL(9,M5:M239)</f>
        <v>347575257</v>
      </c>
      <c r="N240" s="2">
        <f>SUBTOTAL(9,N5:N239)</f>
        <v>620693883</v>
      </c>
      <c r="O240" s="2">
        <f>SUBTOTAL(9,O5:O239)</f>
        <v>368952</v>
      </c>
      <c r="P240" s="2">
        <f>SUBTOTAL(9,P5:P239)</f>
        <v>951373489</v>
      </c>
      <c r="U240" s="2">
        <f>SUBTOTAL(9,U5:U239)</f>
        <v>319164144</v>
      </c>
      <c r="V240" s="2">
        <f>SUBTOTAL(9,V5:V239)</f>
        <v>630877765</v>
      </c>
      <c r="W240" s="2">
        <f>SUBTOTAL(9,W5:W239)</f>
        <v>1331580</v>
      </c>
      <c r="X240" s="2">
        <f>SUBTOTAL(9,X5:X239)</f>
        <v>884301265</v>
      </c>
      <c r="AA240" s="2">
        <f>SUBTOTAL(9,AA5:AA239)</f>
        <v>20418585</v>
      </c>
      <c r="AB240" s="2">
        <f>SUBTOTAL(9,AB5:AB239)</f>
        <v>857978707</v>
      </c>
      <c r="AC240" s="2">
        <f>SUBTOTAL(9,AC5:AC239)</f>
        <v>5903973</v>
      </c>
    </row>
  </sheetData>
  <autoFilter ref="A4:AF4" xr:uid="{1F7A585C-8D39-4F8D-AC31-CB9CA2D14EBA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19DE-4F8B-4468-9CA2-62ECC09AD100}">
  <dimension ref="A1:Q19"/>
  <sheetViews>
    <sheetView zoomScale="70" zoomScaleNormal="70" workbookViewId="0">
      <pane ySplit="4" topLeftCell="A5" activePane="bottomLeft" state="frozen"/>
      <selection activeCell="D19" sqref="D19"/>
      <selection pane="bottomLeft" activeCell="D19" sqref="D19"/>
    </sheetView>
  </sheetViews>
  <sheetFormatPr defaultRowHeight="18.75" x14ac:dyDescent="0.4"/>
  <cols>
    <col min="1" max="1" width="3.125" customWidth="1"/>
    <col min="2" max="4" width="10.375" customWidth="1"/>
    <col min="5" max="5" width="41" customWidth="1"/>
    <col min="6" max="17" width="10.875" customWidth="1"/>
  </cols>
  <sheetData>
    <row r="1" spans="1:17" x14ac:dyDescent="0.4">
      <c r="E1" s="6" t="s">
        <v>81</v>
      </c>
      <c r="F1" t="s">
        <v>61</v>
      </c>
    </row>
    <row r="2" spans="1:17" x14ac:dyDescent="0.4">
      <c r="Q2" s="6" t="s">
        <v>62</v>
      </c>
    </row>
    <row r="3" spans="1:17" x14ac:dyDescent="0.4">
      <c r="A3" t="s">
        <v>63</v>
      </c>
      <c r="B3" t="s">
        <v>4</v>
      </c>
      <c r="C3" t="s">
        <v>5</v>
      </c>
      <c r="D3" t="s">
        <v>13</v>
      </c>
      <c r="E3" t="s">
        <v>64</v>
      </c>
      <c r="F3" t="s">
        <v>65</v>
      </c>
      <c r="J3" t="s">
        <v>66</v>
      </c>
      <c r="N3" t="s">
        <v>67</v>
      </c>
    </row>
    <row r="4" spans="1:17" x14ac:dyDescent="0.4">
      <c r="F4" t="s">
        <v>68</v>
      </c>
      <c r="G4" t="s">
        <v>59</v>
      </c>
      <c r="H4" t="s">
        <v>69</v>
      </c>
      <c r="I4" t="s">
        <v>70</v>
      </c>
      <c r="J4" t="s">
        <v>68</v>
      </c>
      <c r="K4" t="s">
        <v>59</v>
      </c>
      <c r="L4" t="s">
        <v>69</v>
      </c>
      <c r="M4" t="s">
        <v>70</v>
      </c>
      <c r="N4" t="s">
        <v>68</v>
      </c>
      <c r="O4" t="s">
        <v>59</v>
      </c>
      <c r="P4" t="s">
        <v>69</v>
      </c>
      <c r="Q4" t="s">
        <v>70</v>
      </c>
    </row>
    <row r="5" spans="1:17" x14ac:dyDescent="0.4">
      <c r="A5">
        <v>1</v>
      </c>
      <c r="B5" t="str">
        <f>準備1!A5</f>
        <v>消費者庁</v>
      </c>
      <c r="C5" t="str">
        <f>準備1!B5</f>
        <v>A001417</v>
      </c>
      <c r="D5" t="str">
        <f>IF(準備1!$F5="○","○","")</f>
        <v/>
      </c>
      <c r="E5" t="str">
        <f>準備1!C5</f>
        <v>消費者庁ウェブサイトシステム</v>
      </c>
      <c r="F5">
        <f>IF(準備1!H5=0,"-",ROUND(準備1!H5,-6)/1000000)</f>
        <v>28</v>
      </c>
      <c r="G5">
        <f>IF(準備1!M5=0,"-",ROUND(準備1!M5,-6)/1000000)</f>
        <v>9</v>
      </c>
      <c r="H5">
        <f>IF(準備1!N5=0,"-",ROUND(準備1!N5,-6)/1000000)</f>
        <v>19</v>
      </c>
      <c r="I5" t="str">
        <f>IF(準備1!O5=0,"-",ROUND(準備1!O5,-6)/1000000)</f>
        <v>-</v>
      </c>
      <c r="J5">
        <f>IF(準備1!P5=0,"-",ROUND(準備1!P5,-6)/1000000)</f>
        <v>21</v>
      </c>
      <c r="K5">
        <f>IF(準備1!U5=0,"-",ROUND(準備1!U5,-6)/1000000)</f>
        <v>2</v>
      </c>
      <c r="L5">
        <f>IF(準備1!V5=0,"-",ROUND(準備1!V5,-6)/1000000)</f>
        <v>19</v>
      </c>
      <c r="M5" t="str">
        <f>IF(準備1!W5=0,"-",ROUND(準備1!W5,-6)/1000000)</f>
        <v>-</v>
      </c>
      <c r="N5">
        <f>IF(準備1!X5=0,"-",ROUND(準備1!X5,-6)/1000000)</f>
        <v>23</v>
      </c>
      <c r="O5">
        <f>IF(準備1!AA5=0,"-",ROUND(準備1!AA5,-6)/1000000)</f>
        <v>5</v>
      </c>
      <c r="P5">
        <f>IF(準備1!AB5=0,"-",ROUND(準備1!AB5,-6)/1000000)</f>
        <v>17</v>
      </c>
      <c r="Q5" t="str">
        <f>IF(準備1!AC5=0,"-",ROUND(準備1!AC5,-6)/1000000)</f>
        <v>-</v>
      </c>
    </row>
    <row r="6" spans="1:17" x14ac:dyDescent="0.4">
      <c r="A6">
        <v>2</v>
      </c>
      <c r="B6" t="str">
        <f>準備1!A6</f>
        <v>消費者庁</v>
      </c>
      <c r="C6" t="str">
        <f>準備1!B6</f>
        <v>A001428</v>
      </c>
      <c r="D6" t="str">
        <f>IF(準備1!$F6="○","○","")</f>
        <v/>
      </c>
      <c r="E6" t="str">
        <f>準備1!C6</f>
        <v>消費者庁独自調達機器・サービス</v>
      </c>
      <c r="F6">
        <f>IF(準備1!H6=0,"-",ROUND(準備1!H6,-6)/1000000)</f>
        <v>867</v>
      </c>
      <c r="G6">
        <f>IF(準備1!M6=0,"-",ROUND(準備1!M6,-6)/1000000)</f>
        <v>315</v>
      </c>
      <c r="H6">
        <f>IF(準備1!N6=0,"-",ROUND(準備1!N6,-6)/1000000)</f>
        <v>552</v>
      </c>
      <c r="I6" t="str">
        <f>IF(準備1!O6=0,"-",ROUND(準備1!O6,-6)/1000000)</f>
        <v>-</v>
      </c>
      <c r="J6">
        <f>IF(準備1!P6=0,"-",ROUND(準備1!P6,-6)/1000000)</f>
        <v>862</v>
      </c>
      <c r="K6">
        <f>IF(準備1!U6=0,"-",ROUND(準備1!U6,-6)/1000000)</f>
        <v>290</v>
      </c>
      <c r="L6">
        <f>IF(準備1!V6=0,"-",ROUND(準備1!V6,-6)/1000000)</f>
        <v>572</v>
      </c>
      <c r="M6" t="str">
        <f>IF(準備1!W6=0,"-",ROUND(準備1!W6,-6)/1000000)</f>
        <v>-</v>
      </c>
      <c r="N6">
        <f>IF(準備1!X6=0,"-",ROUND(準備1!X6,-6)/1000000)</f>
        <v>781</v>
      </c>
      <c r="O6">
        <f>IF(準備1!AA6=0,"-",ROUND(準備1!AA6,-6)/1000000)</f>
        <v>9</v>
      </c>
      <c r="P6">
        <f>IF(準備1!AB6=0,"-",ROUND(準備1!AB6,-6)/1000000)</f>
        <v>772</v>
      </c>
      <c r="Q6" t="str">
        <f>IF(準備1!AC6=0,"-",ROUND(準備1!AC6,-6)/1000000)</f>
        <v>-</v>
      </c>
    </row>
    <row r="7" spans="1:17" x14ac:dyDescent="0.4">
      <c r="A7">
        <v>3</v>
      </c>
      <c r="B7" t="str">
        <f>準備1!A7</f>
        <v>消費者庁</v>
      </c>
      <c r="C7" t="str">
        <f>準備1!B7</f>
        <v>A020881</v>
      </c>
      <c r="D7" t="str">
        <f>IF(準備1!$F7="○","○","")</f>
        <v/>
      </c>
      <c r="E7" t="str">
        <f>準備1!C7</f>
        <v>景品表示法執行ＮＥＴシステム</v>
      </c>
      <c r="F7">
        <f>IF(準備1!H7=0,"-",ROUND(準備1!H7,-6)/1000000)</f>
        <v>2</v>
      </c>
      <c r="G7" t="str">
        <f>IF(準備1!M7=0,"-",ROUND(準備1!M7,-6)/1000000)</f>
        <v>-</v>
      </c>
      <c r="H7">
        <f>IF(準備1!N7=0,"-",ROUND(準備1!N7,-6)/1000000)</f>
        <v>2</v>
      </c>
      <c r="I7" t="str">
        <f>IF(準備1!O7=0,"-",ROUND(準備1!O7,-6)/1000000)</f>
        <v>-</v>
      </c>
      <c r="J7">
        <f>IF(準備1!P7=0,"-",ROUND(準備1!P7,-6)/1000000)</f>
        <v>2</v>
      </c>
      <c r="K7" t="str">
        <f>IF(準備1!U7=0,"-",ROUND(準備1!U7,-6)/1000000)</f>
        <v>-</v>
      </c>
      <c r="L7">
        <f>IF(準備1!V7=0,"-",ROUND(準備1!V7,-6)/1000000)</f>
        <v>2</v>
      </c>
      <c r="M7" t="str">
        <f>IF(準備1!W7=0,"-",ROUND(準備1!W7,-6)/1000000)</f>
        <v>-</v>
      </c>
      <c r="N7">
        <f>IF(準備1!X7=0,"-",ROUND(準備1!X7,-6)/1000000)</f>
        <v>1</v>
      </c>
      <c r="O7" t="str">
        <f>IF(準備1!AA7=0,"-",ROUND(準備1!AA7,-6)/1000000)</f>
        <v>-</v>
      </c>
      <c r="P7">
        <f>IF(準備1!AB7=0,"-",ROUND(準備1!AB7,-6)/1000000)</f>
        <v>1</v>
      </c>
      <c r="Q7" t="str">
        <f>IF(準備1!AC7=0,"-",ROUND(準備1!AC7,-6)/1000000)</f>
        <v>-</v>
      </c>
    </row>
    <row r="8" spans="1:17" x14ac:dyDescent="0.4">
      <c r="A8">
        <v>4</v>
      </c>
      <c r="B8" t="str">
        <f>準備1!A8</f>
        <v>消費者庁</v>
      </c>
      <c r="C8" t="str">
        <f>準備1!B8</f>
        <v>A021088</v>
      </c>
      <c r="D8" t="str">
        <f>IF(準備1!$F8="○","○","")</f>
        <v/>
      </c>
      <c r="E8" t="str">
        <f>準備1!C8</f>
        <v>製造所固有記号制度及び機能性表示食品制度届出データベース</v>
      </c>
      <c r="F8">
        <f>IF(準備1!H8=0,"-",ROUND(準備1!H8,-6)/1000000)</f>
        <v>55</v>
      </c>
      <c r="G8">
        <f>IF(準備1!M8=0,"-",ROUND(準備1!M8,-6)/1000000)</f>
        <v>17</v>
      </c>
      <c r="H8">
        <f>IF(準備1!N8=0,"-",ROUND(準備1!N8,-6)/1000000)</f>
        <v>38</v>
      </c>
      <c r="I8" t="str">
        <f>IF(準備1!O8=0,"-",ROUND(準備1!O8,-6)/1000000)</f>
        <v>-</v>
      </c>
      <c r="J8">
        <f>IF(準備1!P8=0,"-",ROUND(準備1!P8,-6)/1000000)</f>
        <v>48</v>
      </c>
      <c r="K8">
        <f>IF(準備1!U8=0,"-",ROUND(準備1!U8,-6)/1000000)</f>
        <v>20</v>
      </c>
      <c r="L8">
        <f>IF(準備1!V8=0,"-",ROUND(準備1!V8,-6)/1000000)</f>
        <v>28</v>
      </c>
      <c r="M8" t="str">
        <f>IF(準備1!W8=0,"-",ROUND(準備1!W8,-6)/1000000)</f>
        <v>-</v>
      </c>
      <c r="N8">
        <f>IF(準備1!X8=0,"-",ROUND(準備1!X8,-6)/1000000)</f>
        <v>48</v>
      </c>
      <c r="O8" t="str">
        <f>IF(準備1!AA8=0,"-",ROUND(準備1!AA8,-6)/1000000)</f>
        <v>-</v>
      </c>
      <c r="P8">
        <f>IF(準備1!AB8=0,"-",ROUND(準備1!AB8,-6)/1000000)</f>
        <v>48</v>
      </c>
      <c r="Q8" t="str">
        <f>IF(準備1!AC8=0,"-",ROUND(準備1!AC8,-6)/1000000)</f>
        <v>-</v>
      </c>
    </row>
    <row r="9" spans="1:17" x14ac:dyDescent="0.4">
      <c r="A9">
        <v>5</v>
      </c>
      <c r="B9" t="str">
        <f>準備1!A9</f>
        <v>消費者庁</v>
      </c>
      <c r="C9" t="str">
        <f>準備1!B9</f>
        <v>A021169</v>
      </c>
      <c r="D9" t="str">
        <f>IF(準備1!$F9="○","○","")</f>
        <v/>
      </c>
      <c r="E9" t="str">
        <f>準備1!C9</f>
        <v>消費者教育ポータルサイト</v>
      </c>
      <c r="F9">
        <f>IF(準備1!H9=0,"-",ROUND(準備1!H9,-6)/1000000)</f>
        <v>1</v>
      </c>
      <c r="G9" t="str">
        <f>IF(準備1!M9=0,"-",ROUND(準備1!M9,-6)/1000000)</f>
        <v>-</v>
      </c>
      <c r="H9">
        <f>IF(準備1!N9=0,"-",ROUND(準備1!N9,-6)/1000000)</f>
        <v>1</v>
      </c>
      <c r="I9" t="str">
        <f>IF(準備1!O9=0,"-",ROUND(準備1!O9,-6)/1000000)</f>
        <v>-</v>
      </c>
      <c r="J9">
        <f>IF(準備1!P9=0,"-",ROUND(準備1!P9,-6)/1000000)</f>
        <v>8</v>
      </c>
      <c r="K9">
        <f>IF(準備1!U9=0,"-",ROUND(準備1!U9,-6)/1000000)</f>
        <v>8</v>
      </c>
      <c r="L9">
        <f>IF(準備1!V9=0,"-",ROUND(準備1!V9,-6)/1000000)</f>
        <v>1</v>
      </c>
      <c r="M9" t="str">
        <f>IF(準備1!W9=0,"-",ROUND(準備1!W9,-6)/1000000)</f>
        <v>-</v>
      </c>
      <c r="N9">
        <f>IF(準備1!X9=0,"-",ROUND(準備1!X9,-6)/1000000)</f>
        <v>11</v>
      </c>
      <c r="O9">
        <f>IF(準備1!AA9=0,"-",ROUND(準備1!AA9,-6)/1000000)</f>
        <v>6</v>
      </c>
      <c r="P9">
        <f>IF(準備1!AB9=0,"-",ROUND(準備1!AB9,-6)/1000000)</f>
        <v>5</v>
      </c>
      <c r="Q9" t="str">
        <f>IF(準備1!AC9=0,"-",ROUND(準備1!AC9,-6)/1000000)</f>
        <v>-</v>
      </c>
    </row>
    <row r="10" spans="1:17" x14ac:dyDescent="0.4">
      <c r="A10">
        <v>6</v>
      </c>
      <c r="B10" t="str">
        <f>準備1!A10</f>
        <v>消費者庁</v>
      </c>
      <c r="C10" t="str">
        <f>準備1!B10</f>
        <v>A021170</v>
      </c>
      <c r="D10" t="str">
        <f>IF(準備1!$F10="○","○","")</f>
        <v/>
      </c>
      <c r="E10" t="str">
        <f>準備1!C10</f>
        <v>消費者庁リコール情報サイト</v>
      </c>
      <c r="F10">
        <f>IF(準備1!H10=0,"-",ROUND(準備1!H10,-6)/1000000)</f>
        <v>1</v>
      </c>
      <c r="G10" t="str">
        <f>IF(準備1!M10=0,"-",ROUND(準備1!M10,-6)/1000000)</f>
        <v>-</v>
      </c>
      <c r="H10">
        <f>IF(準備1!N10=0,"-",ROUND(準備1!N10,-6)/1000000)</f>
        <v>1</v>
      </c>
      <c r="I10" t="str">
        <f>IF(準備1!O10=0,"-",ROUND(準備1!O10,-6)/1000000)</f>
        <v>-</v>
      </c>
      <c r="J10">
        <f>IF(準備1!P10=0,"-",ROUND(準備1!P10,-6)/1000000)</f>
        <v>1</v>
      </c>
      <c r="K10" t="str">
        <f>IF(準備1!U10=0,"-",ROUND(準備1!U10,-6)/1000000)</f>
        <v>-</v>
      </c>
      <c r="L10">
        <f>IF(準備1!V10=0,"-",ROUND(準備1!V10,-6)/1000000)</f>
        <v>1</v>
      </c>
      <c r="M10" t="str">
        <f>IF(準備1!W10=0,"-",ROUND(準備1!W10,-6)/1000000)</f>
        <v>-</v>
      </c>
      <c r="N10">
        <f>IF(準備1!X10=0,"-",ROUND(準備1!X10,-6)/1000000)</f>
        <v>1</v>
      </c>
      <c r="O10" t="str">
        <f>IF(準備1!AA10=0,"-",ROUND(準備1!AA10,-6)/1000000)</f>
        <v>-</v>
      </c>
      <c r="P10">
        <f>IF(準備1!AB10=0,"-",ROUND(準備1!AB10,-6)/1000000)</f>
        <v>1</v>
      </c>
      <c r="Q10" t="str">
        <f>IF(準備1!AC10=0,"-",ROUND(準備1!AC10,-6)/1000000)</f>
        <v>-</v>
      </c>
    </row>
    <row r="11" spans="1:17" x14ac:dyDescent="0.4">
      <c r="A11">
        <v>7</v>
      </c>
      <c r="B11" t="str">
        <f>準備1!A11</f>
        <v>消費者庁</v>
      </c>
      <c r="C11" t="str">
        <f>準備1!B11</f>
        <v>A021181</v>
      </c>
      <c r="D11" t="str">
        <f>IF(準備1!$F11="○","○","")</f>
        <v/>
      </c>
      <c r="E11" t="str">
        <f>準備1!C11</f>
        <v>製品安全データベース</v>
      </c>
      <c r="F11">
        <f>IF(準備1!H11=0,"-",ROUND(準備1!H11,-6)/1000000)</f>
        <v>2</v>
      </c>
      <c r="G11" t="str">
        <f>IF(準備1!M11=0,"-",ROUND(準備1!M11,-6)/1000000)</f>
        <v>-</v>
      </c>
      <c r="H11">
        <f>IF(準備1!N11=0,"-",ROUND(準備1!N11,-6)/1000000)</f>
        <v>2</v>
      </c>
      <c r="I11" t="str">
        <f>IF(準備1!O11=0,"-",ROUND(準備1!O11,-6)/1000000)</f>
        <v>-</v>
      </c>
      <c r="J11">
        <f>IF(準備1!P11=0,"-",ROUND(準備1!P11,-6)/1000000)</f>
        <v>1</v>
      </c>
      <c r="K11" t="str">
        <f>IF(準備1!U11=0,"-",ROUND(準備1!U11,-6)/1000000)</f>
        <v>-</v>
      </c>
      <c r="L11">
        <f>IF(準備1!V11=0,"-",ROUND(準備1!V11,-6)/1000000)</f>
        <v>1</v>
      </c>
      <c r="M11" t="str">
        <f>IF(準備1!W11=0,"-",ROUND(準備1!W11,-6)/1000000)</f>
        <v>-</v>
      </c>
      <c r="N11" t="str">
        <f>IF(準備1!X11=0,"-",ROUND(準備1!X11,-6)/1000000)</f>
        <v>-</v>
      </c>
      <c r="O11" t="str">
        <f>IF(準備1!AA11=0,"-",ROUND(準備1!AA11,-6)/1000000)</f>
        <v>-</v>
      </c>
      <c r="P11" t="str">
        <f>IF(準備1!AB11=0,"-",ROUND(準備1!AB11,-6)/1000000)</f>
        <v>-</v>
      </c>
      <c r="Q11" t="str">
        <f>IF(準備1!AC11=0,"-",ROUND(準備1!AC11,-6)/1000000)</f>
        <v>-</v>
      </c>
    </row>
    <row r="12" spans="1:17" x14ac:dyDescent="0.4">
      <c r="A12">
        <v>8</v>
      </c>
      <c r="B12" t="str">
        <f>準備1!A12</f>
        <v>消費者庁</v>
      </c>
      <c r="C12" t="str">
        <f>準備1!B12</f>
        <v>A021251</v>
      </c>
      <c r="D12" t="str">
        <f>IF(準備1!$F12="○","○","")</f>
        <v/>
      </c>
      <c r="E12" t="str">
        <f>準備1!C12</f>
        <v>特定商取引法ガイド</v>
      </c>
      <c r="F12">
        <f>IF(準備1!H12=0,"-",ROUND(準備1!H12,-6)/1000000)</f>
        <v>3</v>
      </c>
      <c r="G12" t="str">
        <f>IF(準備1!M12=0,"-",ROUND(準備1!M12,-6)/1000000)</f>
        <v>-</v>
      </c>
      <c r="H12">
        <f>IF(準備1!N12=0,"-",ROUND(準備1!N12,-6)/1000000)</f>
        <v>3</v>
      </c>
      <c r="I12" t="str">
        <f>IF(準備1!O12=0,"-",ROUND(準備1!O12,-6)/1000000)</f>
        <v>-</v>
      </c>
      <c r="J12">
        <f>IF(準備1!P12=0,"-",ROUND(準備1!P12,-6)/1000000)</f>
        <v>2</v>
      </c>
      <c r="K12" t="str">
        <f>IF(準備1!U12=0,"-",ROUND(準備1!U12,-6)/1000000)</f>
        <v>-</v>
      </c>
      <c r="L12">
        <f>IF(準備1!V12=0,"-",ROUND(準備1!V12,-6)/1000000)</f>
        <v>2</v>
      </c>
      <c r="M12" t="str">
        <f>IF(準備1!W12=0,"-",ROUND(準備1!W12,-6)/1000000)</f>
        <v>-</v>
      </c>
      <c r="N12">
        <f>IF(準備1!X12=0,"-",ROUND(準備1!X12,-6)/1000000)</f>
        <v>1</v>
      </c>
      <c r="O12" t="str">
        <f>IF(準備1!AA12=0,"-",ROUND(準備1!AA12,-6)/1000000)</f>
        <v>-</v>
      </c>
      <c r="P12">
        <f>IF(準備1!AB12=0,"-",ROUND(準備1!AB12,-6)/1000000)</f>
        <v>1</v>
      </c>
      <c r="Q12" t="str">
        <f>IF(準備1!AC12=0,"-",ROUND(準備1!AC12,-6)/1000000)</f>
        <v>-</v>
      </c>
    </row>
    <row r="13" spans="1:17" x14ac:dyDescent="0.4">
      <c r="A13">
        <v>9</v>
      </c>
      <c r="B13" t="str">
        <f>準備1!A13</f>
        <v>消費者庁</v>
      </c>
      <c r="C13" t="str">
        <f>準備1!B13</f>
        <v>A021262</v>
      </c>
      <c r="D13" t="str">
        <f>IF(準備1!$F13="○","○","")</f>
        <v/>
      </c>
      <c r="E13" t="str">
        <f>準備1!C13</f>
        <v>特商法執行ＮＥＴシステム</v>
      </c>
      <c r="F13">
        <f>IF(準備1!H13=0,"-",ROUND(準備1!H13,-6)/1000000)</f>
        <v>2</v>
      </c>
      <c r="G13" t="str">
        <f>IF(準備1!M13=0,"-",ROUND(準備1!M13,-6)/1000000)</f>
        <v>-</v>
      </c>
      <c r="H13">
        <f>IF(準備1!N13=0,"-",ROUND(準備1!N13,-6)/1000000)</f>
        <v>2</v>
      </c>
      <c r="I13" t="str">
        <f>IF(準備1!O13=0,"-",ROUND(準備1!O13,-6)/1000000)</f>
        <v>-</v>
      </c>
      <c r="J13">
        <f>IF(準備1!P13=0,"-",ROUND(準備1!P13,-6)/1000000)</f>
        <v>1</v>
      </c>
      <c r="K13" t="str">
        <f>IF(準備1!U13=0,"-",ROUND(準備1!U13,-6)/1000000)</f>
        <v>-</v>
      </c>
      <c r="L13">
        <f>IF(準備1!V13=0,"-",ROUND(準備1!V13,-6)/1000000)</f>
        <v>1</v>
      </c>
      <c r="M13" t="str">
        <f>IF(準備1!W13=0,"-",ROUND(準備1!W13,-6)/1000000)</f>
        <v>-</v>
      </c>
      <c r="N13">
        <f>IF(準備1!X13=0,"-",ROUND(準備1!X13,-6)/1000000)</f>
        <v>1</v>
      </c>
      <c r="O13" t="str">
        <f>IF(準備1!AA13=0,"-",ROUND(準備1!AA13,-6)/1000000)</f>
        <v>-</v>
      </c>
      <c r="P13">
        <f>IF(準備1!AB13=0,"-",ROUND(準備1!AB13,-6)/1000000)</f>
        <v>1</v>
      </c>
      <c r="Q13" t="str">
        <f>IF(準備1!AC13=0,"-",ROUND(準備1!AC13,-6)/1000000)</f>
        <v>-</v>
      </c>
    </row>
    <row r="14" spans="1:17" x14ac:dyDescent="0.4">
      <c r="A14">
        <v>10</v>
      </c>
      <c r="B14" t="str">
        <f>準備1!A14</f>
        <v>消費者庁</v>
      </c>
      <c r="C14" t="str">
        <f>準備1!B14</f>
        <v>A023194</v>
      </c>
      <c r="D14" t="str">
        <f>IF(準備1!$F14="○","○","")</f>
        <v/>
      </c>
      <c r="E14" t="str">
        <f>準備1!C14</f>
        <v>適格消費者団体専用掲示版</v>
      </c>
      <c r="F14">
        <f>IF(準備1!H14=0,"-",ROUND(準備1!H14,-6)/1000000)</f>
        <v>7</v>
      </c>
      <c r="G14">
        <f>IF(準備1!M14=0,"-",ROUND(準備1!M14,-6)/1000000)</f>
        <v>7</v>
      </c>
      <c r="H14" t="str">
        <f>IF(準備1!N14=0,"-",ROUND(準備1!N14,-6)/1000000)</f>
        <v>-</v>
      </c>
      <c r="I14" t="str">
        <f>IF(準備1!O14=0,"-",ROUND(準備1!O14,-6)/1000000)</f>
        <v>-</v>
      </c>
      <c r="J14">
        <f>IF(準備1!P14=0,"-",ROUND(準備1!P14,-6)/1000000)</f>
        <v>3</v>
      </c>
      <c r="K14" t="str">
        <f>IF(準備1!U14=0,"-",ROUND(準備1!U14,-6)/1000000)</f>
        <v>-</v>
      </c>
      <c r="L14">
        <f>IF(準備1!V14=0,"-",ROUND(準備1!V14,-6)/1000000)</f>
        <v>3</v>
      </c>
      <c r="M14" t="str">
        <f>IF(準備1!W14=0,"-",ROUND(準備1!W14,-6)/1000000)</f>
        <v>-</v>
      </c>
      <c r="N14">
        <f>IF(準備1!X14=0,"-",ROUND(準備1!X14,-6)/1000000)</f>
        <v>4</v>
      </c>
      <c r="O14" t="str">
        <f>IF(準備1!AA14=0,"-",ROUND(準備1!AA14,-6)/1000000)</f>
        <v>-</v>
      </c>
      <c r="P14">
        <f>IF(準備1!AB14=0,"-",ROUND(準備1!AB14,-6)/1000000)</f>
        <v>4</v>
      </c>
      <c r="Q14" t="str">
        <f>IF(準備1!AC14=0,"-",ROUND(準備1!AC14,-6)/1000000)</f>
        <v>-</v>
      </c>
    </row>
    <row r="15" spans="1:17" x14ac:dyDescent="0.4">
      <c r="A15">
        <v>11</v>
      </c>
      <c r="B15" t="str">
        <f>準備1!A15</f>
        <v>消費者庁</v>
      </c>
      <c r="C15" t="str">
        <f>準備1!B15</f>
        <v>A025510</v>
      </c>
      <c r="D15" t="str">
        <f>IF(準備1!$F15="○","○","")</f>
        <v/>
      </c>
      <c r="E15" t="str">
        <f>準備1!C15</f>
        <v>最高情報セキュリティアドバイザー経費</v>
      </c>
      <c r="F15">
        <f>IF(準備1!H15=0,"-",ROUND(準備1!H15,-6)/1000000)</f>
        <v>0</v>
      </c>
      <c r="G15" t="str">
        <f>IF(準備1!M15=0,"-",ROUND(準備1!M15,-6)/1000000)</f>
        <v>-</v>
      </c>
      <c r="H15" t="str">
        <f>IF(準備1!N15=0,"-",ROUND(準備1!N15,-6)/1000000)</f>
        <v>-</v>
      </c>
      <c r="I15">
        <f>IF(準備1!O15=0,"-",ROUND(準備1!O15,-6)/1000000)</f>
        <v>0</v>
      </c>
      <c r="J15">
        <f>IF(準備1!P15=0,"-",ROUND(準備1!P15,-6)/1000000)</f>
        <v>0</v>
      </c>
      <c r="K15" t="str">
        <f>IF(準備1!U15=0,"-",ROUND(準備1!U15,-6)/1000000)</f>
        <v>-</v>
      </c>
      <c r="L15" t="str">
        <f>IF(準備1!V15=0,"-",ROUND(準備1!V15,-6)/1000000)</f>
        <v>-</v>
      </c>
      <c r="M15">
        <f>IF(準備1!W15=0,"-",ROUND(準備1!W15,-6)/1000000)</f>
        <v>0</v>
      </c>
      <c r="N15">
        <f>IF(準備1!X15=0,"-",ROUND(準備1!X15,-6)/1000000)</f>
        <v>0</v>
      </c>
      <c r="O15" t="str">
        <f>IF(準備1!AA15=0,"-",ROUND(準備1!AA15,-6)/1000000)</f>
        <v>-</v>
      </c>
      <c r="P15" t="str">
        <f>IF(準備1!AB15=0,"-",ROUND(準備1!AB15,-6)/1000000)</f>
        <v>-</v>
      </c>
      <c r="Q15">
        <f>IF(準備1!AC15=0,"-",ROUND(準備1!AC15,-6)/1000000)</f>
        <v>0</v>
      </c>
    </row>
    <row r="16" spans="1:17" x14ac:dyDescent="0.4">
      <c r="A16">
        <v>12</v>
      </c>
      <c r="B16" t="str">
        <f>準備1!A16</f>
        <v>消費者庁</v>
      </c>
      <c r="C16" t="str">
        <f>準備1!B16</f>
        <v>A025521</v>
      </c>
      <c r="D16" t="str">
        <f>IF(準備1!$F16="○","○","")</f>
        <v/>
      </c>
      <c r="E16" t="str">
        <f>準備1!C16</f>
        <v>情報化統括責任者補佐官経費</v>
      </c>
      <c r="F16" t="str">
        <f>IF(準備1!H16=0,"-",ROUND(準備1!H16,-6)/1000000)</f>
        <v>-</v>
      </c>
      <c r="G16" t="str">
        <f>IF(準備1!M16=0,"-",ROUND(準備1!M16,-6)/1000000)</f>
        <v>-</v>
      </c>
      <c r="H16" t="str">
        <f>IF(準備1!N16=0,"-",ROUND(準備1!N16,-6)/1000000)</f>
        <v>-</v>
      </c>
      <c r="I16" t="str">
        <f>IF(準備1!O16=0,"-",ROUND(準備1!O16,-6)/1000000)</f>
        <v>-</v>
      </c>
      <c r="J16">
        <f>IF(準備1!P16=0,"-",ROUND(準備1!P16,-6)/1000000)</f>
        <v>1</v>
      </c>
      <c r="K16" t="str">
        <f>IF(準備1!U16=0,"-",ROUND(準備1!U16,-6)/1000000)</f>
        <v>-</v>
      </c>
      <c r="L16" t="str">
        <f>IF(準備1!V16=0,"-",ROUND(準備1!V16,-6)/1000000)</f>
        <v>-</v>
      </c>
      <c r="M16">
        <f>IF(準備1!W16=0,"-",ROUND(準備1!W16,-6)/1000000)</f>
        <v>1</v>
      </c>
      <c r="N16">
        <f>IF(準備1!X16=0,"-",ROUND(準備1!X16,-6)/1000000)</f>
        <v>6</v>
      </c>
      <c r="O16" t="str">
        <f>IF(準備1!AA16=0,"-",ROUND(準備1!AA16,-6)/1000000)</f>
        <v>-</v>
      </c>
      <c r="P16" t="str">
        <f>IF(準備1!AB16=0,"-",ROUND(準備1!AB16,-6)/1000000)</f>
        <v>-</v>
      </c>
      <c r="Q16">
        <f>IF(準備1!AC16=0,"-",ROUND(準備1!AC16,-6)/1000000)</f>
        <v>6</v>
      </c>
    </row>
    <row r="17" spans="1:17" x14ac:dyDescent="0.4">
      <c r="A17">
        <v>13</v>
      </c>
      <c r="B17" t="str">
        <f>準備1!A17</f>
        <v>消費者庁</v>
      </c>
      <c r="C17" t="str">
        <f>準備1!B17</f>
        <v>B021140</v>
      </c>
      <c r="D17" t="str">
        <f>IF(準備1!$F17="○","○","")</f>
        <v/>
      </c>
      <c r="E17" t="str">
        <f>準備1!C17</f>
        <v>ウェブサイト単独閲覧システム</v>
      </c>
      <c r="F17">
        <f>IF(準備1!H17=0,"-",ROUND(準備1!H17,-6)/1000000)</f>
        <v>1</v>
      </c>
      <c r="G17" t="str">
        <f>IF(準備1!M17=0,"-",ROUND(準備1!M17,-6)/1000000)</f>
        <v>-</v>
      </c>
      <c r="H17">
        <f>IF(準備1!N17=0,"-",ROUND(準備1!N17,-6)/1000000)</f>
        <v>1</v>
      </c>
      <c r="I17" t="str">
        <f>IF(準備1!O17=0,"-",ROUND(準備1!O17,-6)/1000000)</f>
        <v>-</v>
      </c>
      <c r="J17">
        <f>IF(準備1!P17=0,"-",ROUND(準備1!P17,-6)/1000000)</f>
        <v>1</v>
      </c>
      <c r="K17" t="str">
        <f>IF(準備1!U17=0,"-",ROUND(準備1!U17,-6)/1000000)</f>
        <v>-</v>
      </c>
      <c r="L17">
        <f>IF(準備1!V17=0,"-",ROUND(準備1!V17,-6)/1000000)</f>
        <v>1</v>
      </c>
      <c r="M17" t="str">
        <f>IF(準備1!W17=0,"-",ROUND(準備1!W17,-6)/1000000)</f>
        <v>-</v>
      </c>
      <c r="N17">
        <f>IF(準備1!X17=0,"-",ROUND(準備1!X17,-6)/1000000)</f>
        <v>8</v>
      </c>
      <c r="O17" t="str">
        <f>IF(準備1!AA17=0,"-",ROUND(準備1!AA17,-6)/1000000)</f>
        <v>-</v>
      </c>
      <c r="P17">
        <f>IF(準備1!AB17=0,"-",ROUND(準備1!AB17,-6)/1000000)</f>
        <v>8</v>
      </c>
      <c r="Q17" t="str">
        <f>IF(準備1!AC17=0,"-",ROUND(準備1!AC17,-6)/1000000)</f>
        <v>-</v>
      </c>
    </row>
    <row r="18" spans="1:17" x14ac:dyDescent="0.4">
      <c r="A18">
        <v>14</v>
      </c>
      <c r="B18" t="str">
        <f>準備1!A18</f>
        <v>消費者庁</v>
      </c>
      <c r="C18" t="str">
        <f>準備1!B18</f>
        <v>C022339</v>
      </c>
      <c r="D18" t="str">
        <f>IF(準備1!$F18="○","○","")</f>
        <v/>
      </c>
      <c r="E18" t="str">
        <f>準備1!C18</f>
        <v>消費者庁図書館システム</v>
      </c>
      <c r="F18">
        <f>IF(準備1!H18=0,"-",ROUND(準備1!H18,-6)/1000000)</f>
        <v>1</v>
      </c>
      <c r="G18" t="str">
        <f>IF(準備1!M18=0,"-",ROUND(準備1!M18,-6)/1000000)</f>
        <v>-</v>
      </c>
      <c r="H18">
        <f>IF(準備1!N18=0,"-",ROUND(準備1!N18,-6)/1000000)</f>
        <v>1</v>
      </c>
      <c r="I18" t="str">
        <f>IF(準備1!O18=0,"-",ROUND(準備1!O18,-6)/1000000)</f>
        <v>-</v>
      </c>
      <c r="J18">
        <f>IF(準備1!P18=0,"-",ROUND(準備1!P18,-6)/1000000)</f>
        <v>1</v>
      </c>
      <c r="K18" t="str">
        <f>IF(準備1!U18=0,"-",ROUND(準備1!U18,-6)/1000000)</f>
        <v>-</v>
      </c>
      <c r="L18">
        <f>IF(準備1!V18=0,"-",ROUND(準備1!V18,-6)/1000000)</f>
        <v>1</v>
      </c>
      <c r="M18" t="str">
        <f>IF(準備1!W18=0,"-",ROUND(準備1!W18,-6)/1000000)</f>
        <v>-</v>
      </c>
      <c r="N18">
        <f>IF(準備1!X18=0,"-",ROUND(準備1!X18,-6)/1000000)</f>
        <v>1</v>
      </c>
      <c r="O18" t="str">
        <f>IF(準備1!AA18=0,"-",ROUND(準備1!AA18,-6)/1000000)</f>
        <v>-</v>
      </c>
      <c r="P18">
        <f>IF(準備1!AB18=0,"-",ROUND(準備1!AB18,-6)/1000000)</f>
        <v>1</v>
      </c>
      <c r="Q18" t="str">
        <f>IF(準備1!AC18=0,"-",ROUND(準備1!AC18,-6)/1000000)</f>
        <v>-</v>
      </c>
    </row>
    <row r="19" spans="1:17" x14ac:dyDescent="0.4">
      <c r="A19" s="2"/>
      <c r="B19" s="2" t="str">
        <f>E1</f>
        <v>消費者庁</v>
      </c>
      <c r="C19" s="2"/>
      <c r="D19" s="2">
        <f>COUNTIF(D5:D18,"○")</f>
        <v>0</v>
      </c>
      <c r="E19" s="2"/>
      <c r="F19" s="2">
        <f>IF(準備1!H240=0,"-",ROUND(準備1!H240,-6)/1000000)</f>
        <v>969</v>
      </c>
      <c r="G19" s="2">
        <f>IF(準備1!M240=0,"-",ROUND(準備1!M240,-6)/1000000)</f>
        <v>348</v>
      </c>
      <c r="H19" s="2">
        <f>IF(準備1!N240=0,"-",ROUND(準備1!N240,-6)/1000000)</f>
        <v>621</v>
      </c>
      <c r="I19" s="2">
        <f>IF(準備1!O240=0,"-",ROUND(準備1!O240,-6)/1000000)</f>
        <v>0</v>
      </c>
      <c r="J19" s="2">
        <f>IF(準備1!P240=0,"-",ROUND(準備1!P240,-6)/1000000)</f>
        <v>951</v>
      </c>
      <c r="K19" s="2">
        <f>IF(準備1!U240=0,"-",ROUND(準備1!U240,-6)/1000000)</f>
        <v>319</v>
      </c>
      <c r="L19" s="2">
        <f>IF(準備1!V240=0,"-",ROUND(準備1!V240,-6)/1000000)</f>
        <v>631</v>
      </c>
      <c r="M19" s="2">
        <f>IF(準備1!W240=0,"-",ROUND(準備1!W240,-6)/1000000)</f>
        <v>1</v>
      </c>
      <c r="N19" s="2">
        <f>IF(準備1!X240=0,"-",ROUND(準備1!X240,-6)/1000000)</f>
        <v>884</v>
      </c>
      <c r="O19" s="2">
        <f>IF(準備1!AA240=0,"-",ROUND(準備1!AA240,-6)/1000000)</f>
        <v>20</v>
      </c>
      <c r="P19" s="2">
        <f>IF(準備1!AB240=0,"-",ROUND(準備1!AB240,-6)/1000000)</f>
        <v>858</v>
      </c>
      <c r="Q19" s="2">
        <f>IF(準備1!AC240=0,"-",ROUND(準備1!AC240,-6)/1000000)</f>
        <v>6</v>
      </c>
    </row>
  </sheetData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037EE7-06AB-4348-B1D6-CBE45ABD9BE5}">
          <x14:formula1>
            <xm:f>リスト!$A$1:$A$26</xm:f>
          </x14:formula1>
          <xm:sqref>E1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5E91-1D32-4FF8-B9ED-5EE0A7F25010}">
  <sheetPr>
    <tabColor rgb="FF00B0F0"/>
  </sheetPr>
  <dimension ref="A1:O20"/>
  <sheetViews>
    <sheetView showGridLines="0" tabSelected="1" zoomScaleNormal="100" workbookViewId="0">
      <pane ySplit="4" topLeftCell="A5" activePane="bottomLeft" state="frozen"/>
      <selection activeCell="H23" sqref="H23"/>
      <selection pane="bottomLeft"/>
    </sheetView>
  </sheetViews>
  <sheetFormatPr defaultRowHeight="18.75" x14ac:dyDescent="0.4"/>
  <cols>
    <col min="1" max="1" width="3.125" customWidth="1"/>
    <col min="2" max="2" width="10.375" customWidth="1"/>
    <col min="3" max="3" width="41" customWidth="1"/>
  </cols>
  <sheetData>
    <row r="1" spans="1:15" ht="42.6" customHeight="1" x14ac:dyDescent="0.4">
      <c r="C1" s="7" t="s">
        <v>81</v>
      </c>
      <c r="D1" s="8" t="s">
        <v>61</v>
      </c>
    </row>
    <row r="2" spans="1:15" ht="19.5" x14ac:dyDescent="0.4">
      <c r="O2" s="9" t="s">
        <v>62</v>
      </c>
    </row>
    <row r="3" spans="1:15" x14ac:dyDescent="0.4">
      <c r="A3" s="45" t="s">
        <v>63</v>
      </c>
      <c r="B3" s="47" t="s">
        <v>4</v>
      </c>
      <c r="C3" s="49" t="s">
        <v>64</v>
      </c>
      <c r="D3" s="40" t="s">
        <v>65</v>
      </c>
      <c r="E3" s="41"/>
      <c r="F3" s="41"/>
      <c r="G3" s="42"/>
      <c r="H3" s="40" t="s">
        <v>66</v>
      </c>
      <c r="I3" s="41"/>
      <c r="J3" s="41"/>
      <c r="K3" s="42"/>
      <c r="L3" s="40" t="s">
        <v>67</v>
      </c>
      <c r="M3" s="41"/>
      <c r="N3" s="41"/>
      <c r="O3" s="42"/>
    </row>
    <row r="4" spans="1:15" x14ac:dyDescent="0.4">
      <c r="A4" s="46"/>
      <c r="B4" s="48"/>
      <c r="C4" s="50"/>
      <c r="D4" s="10" t="s">
        <v>68</v>
      </c>
      <c r="E4" s="11" t="s">
        <v>59</v>
      </c>
      <c r="F4" s="11" t="s">
        <v>69</v>
      </c>
      <c r="G4" s="12" t="s">
        <v>70</v>
      </c>
      <c r="H4" s="10" t="s">
        <v>68</v>
      </c>
      <c r="I4" s="11" t="s">
        <v>59</v>
      </c>
      <c r="J4" s="11" t="s">
        <v>69</v>
      </c>
      <c r="K4" s="12" t="s">
        <v>70</v>
      </c>
      <c r="L4" s="10" t="s">
        <v>68</v>
      </c>
      <c r="M4" s="11" t="s">
        <v>59</v>
      </c>
      <c r="N4" s="11" t="s">
        <v>69</v>
      </c>
      <c r="O4" s="12" t="s">
        <v>70</v>
      </c>
    </row>
    <row r="5" spans="1:15" x14ac:dyDescent="0.4">
      <c r="A5" s="13">
        <v>1</v>
      </c>
      <c r="B5" s="14" t="s">
        <v>44</v>
      </c>
      <c r="C5" s="15" t="s">
        <v>30</v>
      </c>
      <c r="D5" s="16">
        <v>28</v>
      </c>
      <c r="E5" s="17">
        <v>9</v>
      </c>
      <c r="F5" s="17">
        <v>19</v>
      </c>
      <c r="G5" s="18" t="s">
        <v>97</v>
      </c>
      <c r="H5" s="19">
        <v>21</v>
      </c>
      <c r="I5" s="20">
        <v>2</v>
      </c>
      <c r="J5" s="20">
        <v>19</v>
      </c>
      <c r="K5" s="21" t="s">
        <v>97</v>
      </c>
      <c r="L5" s="16">
        <v>23</v>
      </c>
      <c r="M5" s="17">
        <v>5</v>
      </c>
      <c r="N5" s="17">
        <v>17</v>
      </c>
      <c r="O5" s="18" t="s">
        <v>97</v>
      </c>
    </row>
    <row r="6" spans="1:15" x14ac:dyDescent="0.4">
      <c r="A6" s="22">
        <v>2</v>
      </c>
      <c r="B6" s="23" t="s">
        <v>44</v>
      </c>
      <c r="C6" s="24" t="s">
        <v>31</v>
      </c>
      <c r="D6" s="25">
        <v>867</v>
      </c>
      <c r="E6" s="26">
        <v>315</v>
      </c>
      <c r="F6" s="26">
        <v>552</v>
      </c>
      <c r="G6" s="27" t="s">
        <v>97</v>
      </c>
      <c r="H6" s="28">
        <v>862</v>
      </c>
      <c r="I6" s="29">
        <v>290</v>
      </c>
      <c r="J6" s="29">
        <v>572</v>
      </c>
      <c r="K6" s="30" t="s">
        <v>97</v>
      </c>
      <c r="L6" s="25">
        <v>781</v>
      </c>
      <c r="M6" s="26">
        <v>9</v>
      </c>
      <c r="N6" s="26">
        <v>772</v>
      </c>
      <c r="O6" s="27" t="s">
        <v>97</v>
      </c>
    </row>
    <row r="7" spans="1:15" x14ac:dyDescent="0.4">
      <c r="A7" s="22">
        <v>3</v>
      </c>
      <c r="B7" s="23" t="s">
        <v>44</v>
      </c>
      <c r="C7" s="24" t="s">
        <v>32</v>
      </c>
      <c r="D7" s="25">
        <v>2</v>
      </c>
      <c r="E7" s="26" t="s">
        <v>97</v>
      </c>
      <c r="F7" s="26">
        <v>2</v>
      </c>
      <c r="G7" s="27" t="s">
        <v>97</v>
      </c>
      <c r="H7" s="28">
        <v>2</v>
      </c>
      <c r="I7" s="29" t="s">
        <v>97</v>
      </c>
      <c r="J7" s="29">
        <v>2</v>
      </c>
      <c r="K7" s="30" t="s">
        <v>97</v>
      </c>
      <c r="L7" s="25">
        <v>1</v>
      </c>
      <c r="M7" s="26" t="s">
        <v>97</v>
      </c>
      <c r="N7" s="26">
        <v>1</v>
      </c>
      <c r="O7" s="27" t="s">
        <v>97</v>
      </c>
    </row>
    <row r="8" spans="1:15" x14ac:dyDescent="0.4">
      <c r="A8" s="22">
        <v>4</v>
      </c>
      <c r="B8" s="23" t="s">
        <v>44</v>
      </c>
      <c r="C8" s="24" t="s">
        <v>33</v>
      </c>
      <c r="D8" s="25">
        <v>55</v>
      </c>
      <c r="E8" s="26">
        <v>17</v>
      </c>
      <c r="F8" s="26">
        <v>38</v>
      </c>
      <c r="G8" s="27" t="s">
        <v>97</v>
      </c>
      <c r="H8" s="28">
        <v>48</v>
      </c>
      <c r="I8" s="29">
        <v>20</v>
      </c>
      <c r="J8" s="29">
        <v>28</v>
      </c>
      <c r="K8" s="30" t="s">
        <v>97</v>
      </c>
      <c r="L8" s="25">
        <v>48</v>
      </c>
      <c r="M8" s="26" t="s">
        <v>97</v>
      </c>
      <c r="N8" s="26">
        <v>48</v>
      </c>
      <c r="O8" s="27" t="s">
        <v>97</v>
      </c>
    </row>
    <row r="9" spans="1:15" x14ac:dyDescent="0.4">
      <c r="A9" s="22">
        <v>5</v>
      </c>
      <c r="B9" s="23" t="s">
        <v>44</v>
      </c>
      <c r="C9" s="24" t="s">
        <v>34</v>
      </c>
      <c r="D9" s="25">
        <v>1</v>
      </c>
      <c r="E9" s="26" t="s">
        <v>97</v>
      </c>
      <c r="F9" s="26">
        <v>1</v>
      </c>
      <c r="G9" s="27" t="s">
        <v>97</v>
      </c>
      <c r="H9" s="28">
        <v>8</v>
      </c>
      <c r="I9" s="29">
        <v>8</v>
      </c>
      <c r="J9" s="29">
        <v>1</v>
      </c>
      <c r="K9" s="30" t="s">
        <v>97</v>
      </c>
      <c r="L9" s="25">
        <v>11</v>
      </c>
      <c r="M9" s="26">
        <v>6</v>
      </c>
      <c r="N9" s="26">
        <v>5</v>
      </c>
      <c r="O9" s="27" t="s">
        <v>97</v>
      </c>
    </row>
    <row r="10" spans="1:15" x14ac:dyDescent="0.4">
      <c r="A10" s="22">
        <v>6</v>
      </c>
      <c r="B10" s="23" t="s">
        <v>44</v>
      </c>
      <c r="C10" s="24" t="s">
        <v>35</v>
      </c>
      <c r="D10" s="25">
        <v>1</v>
      </c>
      <c r="E10" s="26" t="s">
        <v>97</v>
      </c>
      <c r="F10" s="26">
        <v>1</v>
      </c>
      <c r="G10" s="27" t="s">
        <v>97</v>
      </c>
      <c r="H10" s="28">
        <v>1</v>
      </c>
      <c r="I10" s="29" t="s">
        <v>97</v>
      </c>
      <c r="J10" s="29">
        <v>1</v>
      </c>
      <c r="K10" s="30" t="s">
        <v>97</v>
      </c>
      <c r="L10" s="25">
        <v>1</v>
      </c>
      <c r="M10" s="26" t="s">
        <v>97</v>
      </c>
      <c r="N10" s="26">
        <v>1</v>
      </c>
      <c r="O10" s="27" t="s">
        <v>97</v>
      </c>
    </row>
    <row r="11" spans="1:15" x14ac:dyDescent="0.4">
      <c r="A11" s="22">
        <v>7</v>
      </c>
      <c r="B11" s="23" t="s">
        <v>44</v>
      </c>
      <c r="C11" s="24" t="s">
        <v>36</v>
      </c>
      <c r="D11" s="25">
        <v>2</v>
      </c>
      <c r="E11" s="26" t="s">
        <v>97</v>
      </c>
      <c r="F11" s="26">
        <v>2</v>
      </c>
      <c r="G11" s="27" t="s">
        <v>97</v>
      </c>
      <c r="H11" s="28">
        <v>1</v>
      </c>
      <c r="I11" s="29" t="s">
        <v>97</v>
      </c>
      <c r="J11" s="29">
        <v>1</v>
      </c>
      <c r="K11" s="30" t="s">
        <v>97</v>
      </c>
      <c r="L11" s="25" t="s">
        <v>97</v>
      </c>
      <c r="M11" s="26" t="s">
        <v>97</v>
      </c>
      <c r="N11" s="26" t="s">
        <v>97</v>
      </c>
      <c r="O11" s="27" t="s">
        <v>97</v>
      </c>
    </row>
    <row r="12" spans="1:15" x14ac:dyDescent="0.4">
      <c r="A12" s="22">
        <v>8</v>
      </c>
      <c r="B12" s="23" t="s">
        <v>44</v>
      </c>
      <c r="C12" s="24" t="s">
        <v>37</v>
      </c>
      <c r="D12" s="25">
        <v>3</v>
      </c>
      <c r="E12" s="26" t="s">
        <v>97</v>
      </c>
      <c r="F12" s="26">
        <v>3</v>
      </c>
      <c r="G12" s="27" t="s">
        <v>97</v>
      </c>
      <c r="H12" s="28">
        <v>2</v>
      </c>
      <c r="I12" s="29" t="s">
        <v>97</v>
      </c>
      <c r="J12" s="29">
        <v>2</v>
      </c>
      <c r="K12" s="30" t="s">
        <v>97</v>
      </c>
      <c r="L12" s="25">
        <v>1</v>
      </c>
      <c r="M12" s="26" t="s">
        <v>97</v>
      </c>
      <c r="N12" s="26">
        <v>1</v>
      </c>
      <c r="O12" s="27" t="s">
        <v>97</v>
      </c>
    </row>
    <row r="13" spans="1:15" x14ac:dyDescent="0.4">
      <c r="A13" s="22">
        <v>9</v>
      </c>
      <c r="B13" s="23" t="s">
        <v>44</v>
      </c>
      <c r="C13" s="24" t="s">
        <v>38</v>
      </c>
      <c r="D13" s="25">
        <v>2</v>
      </c>
      <c r="E13" s="26" t="s">
        <v>97</v>
      </c>
      <c r="F13" s="26">
        <v>2</v>
      </c>
      <c r="G13" s="27" t="s">
        <v>97</v>
      </c>
      <c r="H13" s="28">
        <v>1</v>
      </c>
      <c r="I13" s="29" t="s">
        <v>97</v>
      </c>
      <c r="J13" s="29">
        <v>1</v>
      </c>
      <c r="K13" s="30" t="s">
        <v>97</v>
      </c>
      <c r="L13" s="25">
        <v>1</v>
      </c>
      <c r="M13" s="26" t="s">
        <v>97</v>
      </c>
      <c r="N13" s="26">
        <v>1</v>
      </c>
      <c r="O13" s="27" t="s">
        <v>97</v>
      </c>
    </row>
    <row r="14" spans="1:15" x14ac:dyDescent="0.4">
      <c r="A14" s="22">
        <v>10</v>
      </c>
      <c r="B14" s="23" t="s">
        <v>44</v>
      </c>
      <c r="C14" s="24" t="s">
        <v>39</v>
      </c>
      <c r="D14" s="25">
        <v>7</v>
      </c>
      <c r="E14" s="26">
        <v>7</v>
      </c>
      <c r="F14" s="26" t="s">
        <v>97</v>
      </c>
      <c r="G14" s="27" t="s">
        <v>97</v>
      </c>
      <c r="H14" s="28">
        <v>3</v>
      </c>
      <c r="I14" s="29" t="s">
        <v>97</v>
      </c>
      <c r="J14" s="29">
        <v>3</v>
      </c>
      <c r="K14" s="30" t="s">
        <v>97</v>
      </c>
      <c r="L14" s="25">
        <v>4</v>
      </c>
      <c r="M14" s="26" t="s">
        <v>97</v>
      </c>
      <c r="N14" s="26">
        <v>4</v>
      </c>
      <c r="O14" s="27" t="s">
        <v>97</v>
      </c>
    </row>
    <row r="15" spans="1:15" x14ac:dyDescent="0.4">
      <c r="A15" s="22">
        <v>11</v>
      </c>
      <c r="B15" s="23" t="s">
        <v>44</v>
      </c>
      <c r="C15" s="24" t="s">
        <v>40</v>
      </c>
      <c r="D15" s="25">
        <v>0</v>
      </c>
      <c r="E15" s="26" t="s">
        <v>97</v>
      </c>
      <c r="F15" s="26" t="s">
        <v>97</v>
      </c>
      <c r="G15" s="27">
        <v>0</v>
      </c>
      <c r="H15" s="28">
        <v>0</v>
      </c>
      <c r="I15" s="29" t="s">
        <v>97</v>
      </c>
      <c r="J15" s="29" t="s">
        <v>97</v>
      </c>
      <c r="K15" s="30">
        <v>0</v>
      </c>
      <c r="L15" s="25">
        <v>0</v>
      </c>
      <c r="M15" s="26" t="s">
        <v>97</v>
      </c>
      <c r="N15" s="26" t="s">
        <v>97</v>
      </c>
      <c r="O15" s="27">
        <v>0</v>
      </c>
    </row>
    <row r="16" spans="1:15" x14ac:dyDescent="0.4">
      <c r="A16" s="22">
        <v>12</v>
      </c>
      <c r="B16" s="23" t="s">
        <v>44</v>
      </c>
      <c r="C16" s="24" t="s">
        <v>41</v>
      </c>
      <c r="D16" s="25" t="s">
        <v>97</v>
      </c>
      <c r="E16" s="26" t="s">
        <v>97</v>
      </c>
      <c r="F16" s="26" t="s">
        <v>97</v>
      </c>
      <c r="G16" s="27" t="s">
        <v>97</v>
      </c>
      <c r="H16" s="28">
        <v>1</v>
      </c>
      <c r="I16" s="29" t="s">
        <v>97</v>
      </c>
      <c r="J16" s="29" t="s">
        <v>97</v>
      </c>
      <c r="K16" s="30">
        <v>1</v>
      </c>
      <c r="L16" s="25">
        <v>6</v>
      </c>
      <c r="M16" s="26" t="s">
        <v>97</v>
      </c>
      <c r="N16" s="26" t="s">
        <v>97</v>
      </c>
      <c r="O16" s="27">
        <v>6</v>
      </c>
    </row>
    <row r="17" spans="1:15" x14ac:dyDescent="0.4">
      <c r="A17" s="22">
        <v>13</v>
      </c>
      <c r="B17" s="23" t="s">
        <v>44</v>
      </c>
      <c r="C17" s="24" t="s">
        <v>42</v>
      </c>
      <c r="D17" s="25">
        <v>1</v>
      </c>
      <c r="E17" s="26" t="s">
        <v>97</v>
      </c>
      <c r="F17" s="26">
        <v>1</v>
      </c>
      <c r="G17" s="27" t="s">
        <v>97</v>
      </c>
      <c r="H17" s="28">
        <v>1</v>
      </c>
      <c r="I17" s="29" t="s">
        <v>97</v>
      </c>
      <c r="J17" s="29">
        <v>1</v>
      </c>
      <c r="K17" s="30" t="s">
        <v>97</v>
      </c>
      <c r="L17" s="25">
        <v>8</v>
      </c>
      <c r="M17" s="26" t="s">
        <v>97</v>
      </c>
      <c r="N17" s="26">
        <v>8</v>
      </c>
      <c r="O17" s="27" t="s">
        <v>97</v>
      </c>
    </row>
    <row r="18" spans="1:15" ht="19.5" thickBot="1" x14ac:dyDescent="0.45">
      <c r="A18" s="22">
        <v>14</v>
      </c>
      <c r="B18" s="23" t="s">
        <v>44</v>
      </c>
      <c r="C18" s="24" t="s">
        <v>43</v>
      </c>
      <c r="D18" s="25">
        <v>1</v>
      </c>
      <c r="E18" s="26" t="s">
        <v>97</v>
      </c>
      <c r="F18" s="26">
        <v>1</v>
      </c>
      <c r="G18" s="27" t="s">
        <v>97</v>
      </c>
      <c r="H18" s="28">
        <v>1</v>
      </c>
      <c r="I18" s="29" t="s">
        <v>97</v>
      </c>
      <c r="J18" s="29">
        <v>1</v>
      </c>
      <c r="K18" s="30" t="s">
        <v>97</v>
      </c>
      <c r="L18" s="25">
        <v>1</v>
      </c>
      <c r="M18" s="26" t="s">
        <v>97</v>
      </c>
      <c r="N18" s="26">
        <v>1</v>
      </c>
      <c r="O18" s="27" t="s">
        <v>97</v>
      </c>
    </row>
    <row r="19" spans="1:15" ht="19.5" thickTop="1" x14ac:dyDescent="0.4">
      <c r="A19" s="31"/>
      <c r="B19" s="32" t="s">
        <v>44</v>
      </c>
      <c r="C19" s="33"/>
      <c r="D19" s="34">
        <v>969</v>
      </c>
      <c r="E19" s="35">
        <v>348</v>
      </c>
      <c r="F19" s="35">
        <v>621</v>
      </c>
      <c r="G19" s="36">
        <v>0</v>
      </c>
      <c r="H19" s="37">
        <v>951</v>
      </c>
      <c r="I19" s="38">
        <v>319</v>
      </c>
      <c r="J19" s="38">
        <v>631</v>
      </c>
      <c r="K19" s="39">
        <v>1</v>
      </c>
      <c r="L19" s="34">
        <v>884</v>
      </c>
      <c r="M19" s="35">
        <v>20</v>
      </c>
      <c r="N19" s="35">
        <v>858</v>
      </c>
      <c r="O19" s="36">
        <v>6</v>
      </c>
    </row>
    <row r="20" spans="1:15" ht="104.45" customHeight="1" x14ac:dyDescent="0.4">
      <c r="A20" s="43" t="s">
        <v>98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</sheetData>
  <mergeCells count="7">
    <mergeCell ref="H3:K3"/>
    <mergeCell ref="L3:O3"/>
    <mergeCell ref="A20:O20"/>
    <mergeCell ref="A3:A4"/>
    <mergeCell ref="B3:B4"/>
    <mergeCell ref="C3:C4"/>
    <mergeCell ref="D3:G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1441F-6EEA-49F8-BA9F-62114F5933D9}">
  <sheetPr>
    <tabColor theme="1"/>
  </sheetPr>
  <dimension ref="A1:A26"/>
  <sheetViews>
    <sheetView workbookViewId="0">
      <selection activeCell="D19" sqref="D19"/>
    </sheetView>
  </sheetViews>
  <sheetFormatPr defaultRowHeight="18.75" x14ac:dyDescent="0.4"/>
  <sheetData>
    <row r="1" spans="1:1" x14ac:dyDescent="0.4">
      <c r="A1" t="s">
        <v>71</v>
      </c>
    </row>
    <row r="2" spans="1:1" x14ac:dyDescent="0.4">
      <c r="A2" t="s">
        <v>72</v>
      </c>
    </row>
    <row r="3" spans="1:1" x14ac:dyDescent="0.4">
      <c r="A3" t="s">
        <v>73</v>
      </c>
    </row>
    <row r="4" spans="1:1" x14ac:dyDescent="0.4">
      <c r="A4" t="s">
        <v>74</v>
      </c>
    </row>
    <row r="5" spans="1:1" x14ac:dyDescent="0.4">
      <c r="A5" t="s">
        <v>75</v>
      </c>
    </row>
    <row r="6" spans="1:1" x14ac:dyDescent="0.4">
      <c r="A6" t="s">
        <v>76</v>
      </c>
    </row>
    <row r="7" spans="1:1" x14ac:dyDescent="0.4">
      <c r="A7" t="s">
        <v>77</v>
      </c>
    </row>
    <row r="8" spans="1:1" x14ac:dyDescent="0.4">
      <c r="A8" t="s">
        <v>78</v>
      </c>
    </row>
    <row r="9" spans="1:1" x14ac:dyDescent="0.4">
      <c r="A9" t="s">
        <v>79</v>
      </c>
    </row>
    <row r="10" spans="1:1" x14ac:dyDescent="0.4">
      <c r="A10" t="s">
        <v>80</v>
      </c>
    </row>
    <row r="11" spans="1:1" x14ac:dyDescent="0.4">
      <c r="A11" t="s">
        <v>81</v>
      </c>
    </row>
    <row r="12" spans="1:1" x14ac:dyDescent="0.4">
      <c r="A12" t="s">
        <v>82</v>
      </c>
    </row>
    <row r="13" spans="1:1" x14ac:dyDescent="0.4">
      <c r="A13" t="s">
        <v>83</v>
      </c>
    </row>
    <row r="14" spans="1:1" x14ac:dyDescent="0.4">
      <c r="A14" t="s">
        <v>84</v>
      </c>
    </row>
    <row r="15" spans="1:1" x14ac:dyDescent="0.4">
      <c r="A15" t="s">
        <v>85</v>
      </c>
    </row>
    <row r="16" spans="1:1" x14ac:dyDescent="0.4">
      <c r="A16" t="s">
        <v>86</v>
      </c>
    </row>
    <row r="17" spans="1:1" x14ac:dyDescent="0.4">
      <c r="A17" t="s">
        <v>87</v>
      </c>
    </row>
    <row r="18" spans="1:1" x14ac:dyDescent="0.4">
      <c r="A18" t="s">
        <v>88</v>
      </c>
    </row>
    <row r="19" spans="1:1" x14ac:dyDescent="0.4">
      <c r="A19" t="s">
        <v>89</v>
      </c>
    </row>
    <row r="20" spans="1:1" x14ac:dyDescent="0.4">
      <c r="A20" t="s">
        <v>90</v>
      </c>
    </row>
    <row r="21" spans="1:1" x14ac:dyDescent="0.4">
      <c r="A21" t="s">
        <v>91</v>
      </c>
    </row>
    <row r="22" spans="1:1" x14ac:dyDescent="0.4">
      <c r="A22" t="s">
        <v>92</v>
      </c>
    </row>
    <row r="23" spans="1:1" x14ac:dyDescent="0.4">
      <c r="A23" t="s">
        <v>93</v>
      </c>
    </row>
    <row r="24" spans="1:1" x14ac:dyDescent="0.4">
      <c r="A24" t="s">
        <v>94</v>
      </c>
    </row>
    <row r="25" spans="1:1" x14ac:dyDescent="0.4">
      <c r="A25" t="s">
        <v>95</v>
      </c>
    </row>
    <row r="26" spans="1:1" x14ac:dyDescent="0.4">
      <c r="A26" t="s">
        <v>96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D A A B Q S w M E F A A C A A g A 4 m g W W Z F R A p + l A A A A 9 w A A A B I A H A B D b 2 5 m a W c v U G F j a 2 F n Z S 5 4 b W w g o h g A K K A U A A A A A A A A A A A A A A A A A A A A A A A A A A A A h Y 8 x D o I w G I W v Q r r T l m q M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s Q V m c 8 o w B T J R y L T 5 G m w c / G x / I K z 6 2 v W d 4 k c R r n M g U w T y P s E f U E s D B B Q A A g A I A O J o F l l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i a B Z Z K I p H u A 4 A A A A R A A A A E w A c A E Z v c m 1 1 b G F z L 1 N l Y 3 R p b 2 4 x L m 0 g o h g A K K A U A A A A A A A A A A A A A A A A A A A A A A A A A A A A K 0 5 N L s n M z 1 M I h t C G 1 g B Q S w E C L Q A U A A I A C A D i a B Z Z k V E C n 6 U A A A D 3 A A A A E g A A A A A A A A A A A A A A A A A A A A A A Q 2 9 u Z m l n L 1 B h Y 2 t h Z 2 U u e G 1 s U E s B A i 0 A F A A C A A g A 4 m g W W V N y O C y b A A A A 4 Q A A A B M A A A A A A A A A A A A A A A A A 8 Q A A A F t D b 2 5 0 Z W 5 0 X 1 R 5 c G V z X S 5 4 b W x Q S w E C L Q A U A A I A C A D i a B Z Z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/ w 2 d X t P 3 k C M x J c 2 B x w + O w A A A A A C A A A A A A A Q Z g A A A A E A A C A A A A C z z J n 1 3 u m I g x U l 5 d s U 1 g o g i O K g I u Z f D K h A c Q F S s S T o L A A A A A A O g A A A A A I A A C A A A A B K A 0 Y L D U x J + A C b 0 u M Y R w W I 1 F 1 I 4 g N t v 3 G 9 A i A p y 8 G G D 1 A A A A D H c M 4 / k b d M L F I y A o v t a g v Z G v W a N f / o K Z p F m 9 3 s Y r D D / 4 k e w h B Y q 0 o j s 6 5 c S r t b y h a 6 P c w 9 P b 8 z G H o F E + d O q b e o 7 S b h E N a X + k v F O C 2 Y N E G V t U A A A A D H a T n 4 W H s l 8 A x n N W b w r 9 v y H g x A 9 / / A O q k z 5 M O 0 F + z a 0 S p y j m 7 G V b a 6 G T O 5 a 5 J E u J V B G O S 4 T / h J M / 0 P o t j d Q B u N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6A1A357D2A5248A9FF9D636C1C94FF" ma:contentTypeVersion="15" ma:contentTypeDescription="新しいドキュメントを作成します。" ma:contentTypeScope="" ma:versionID="609824c86224513e266e228ab40ed1b4">
  <xsd:schema xmlns:xsd="http://www.w3.org/2001/XMLSchema" xmlns:xs="http://www.w3.org/2001/XMLSchema" xmlns:p="http://schemas.microsoft.com/office/2006/metadata/properties" xmlns:ns2="a88b21e2-d0c3-4335-bbdf-3c76edc13d2e" xmlns:ns3="dc8d7dbc-7440-46d8-a972-e173fdeaf4b9" targetNamespace="http://schemas.microsoft.com/office/2006/metadata/properties" ma:root="true" ma:fieldsID="d613b72dd28fe7d196c9edd06f626d6f" ns2:_="" ns3:_="">
    <xsd:import namespace="a88b21e2-d0c3-4335-bbdf-3c76edc13d2e"/>
    <xsd:import namespace="dc8d7dbc-7440-46d8-a972-e173fdeaf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b21e2-d0c3-4335-bbdf-3c76edc13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d7dbc-7440-46d8-a972-e173fdeaf4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3db93c0-ac63-42bc-9869-ff57c71999e6}" ma:internalName="TaxCatchAll" ma:showField="CatchAllData" ma:web="dc8d7dbc-7440-46d8-a972-e173fdeaf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8b21e2-d0c3-4335-bbdf-3c76edc13d2e">
      <Terms xmlns="http://schemas.microsoft.com/office/infopath/2007/PartnerControls"/>
    </lcf76f155ced4ddcb4097134ff3c332f>
    <TaxCatchAll xmlns="dc8d7dbc-7440-46d8-a972-e173fdeaf4b9" xsi:nil="true"/>
  </documentManagement>
</p:properties>
</file>

<file path=customXml/itemProps1.xml><?xml version="1.0" encoding="utf-8"?>
<ds:datastoreItem xmlns:ds="http://schemas.openxmlformats.org/officeDocument/2006/customXml" ds:itemID="{D4AD337F-FE42-4CA0-A1AB-F8FAD568629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33826C2-BD2B-4575-91BC-40CDDCCF71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02DDAF-C64F-49D6-8289-0EE065FF4D68}"/>
</file>

<file path=customXml/itemProps4.xml><?xml version="1.0" encoding="utf-8"?>
<ds:datastoreItem xmlns:ds="http://schemas.openxmlformats.org/officeDocument/2006/customXml" ds:itemID="{A7D644A6-B064-44BD-AB62-CA2C0A6146DF}">
  <ds:schemaRefs>
    <ds:schemaRef ds:uri="http://purl.org/dc/terms/"/>
    <ds:schemaRef ds:uri="4f6fc6d0-022b-42f6-a505-3a628da78b20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ed9888db-c08f-4880-8c8f-9300fabbe8b3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準備1</vt:lpstr>
      <vt:lpstr>準備2</vt:lpstr>
      <vt:lpstr>公表</vt:lpstr>
      <vt:lpstr>リスト</vt:lpstr>
      <vt:lpstr>準備1!_FilterDatabase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古宮 義樹(KOMIYA Yoshiki)</cp:lastModifiedBy>
  <cp:revision/>
  <dcterms:created xsi:type="dcterms:W3CDTF">2023-05-01T07:19:40Z</dcterms:created>
  <dcterms:modified xsi:type="dcterms:W3CDTF">2024-08-29T03:01:23Z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0x0101006E6A1A357D2A5248A9FF9D636C1C94FF</vt:lpwstr>
  </property>
</Properties>
</file>